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онедельник" sheetId="3" r:id="rId3"/>
  </sheets>
  <definedNames/>
  <calcPr fullCalcOnLoad="1"/>
</workbook>
</file>

<file path=xl/sharedStrings.xml><?xml version="1.0" encoding="utf-8"?>
<sst xmlns="http://schemas.openxmlformats.org/spreadsheetml/2006/main" count="473" uniqueCount="181">
  <si>
    <t>Цикличное двухнедельное сбалансированное меню рационов горячего питания</t>
  </si>
  <si>
    <t>Пищевые вещества</t>
  </si>
  <si>
    <t>Витамины (мг)</t>
  </si>
  <si>
    <t>Минеральные вещества (мг)</t>
  </si>
  <si>
    <t>Наименование</t>
  </si>
  <si>
    <t xml:space="preserve">№ </t>
  </si>
  <si>
    <t>Рецептуры или Технологической карты</t>
  </si>
  <si>
    <t>Масса порции</t>
  </si>
  <si>
    <t>Б</t>
  </si>
  <si>
    <t>Ж</t>
  </si>
  <si>
    <t>У</t>
  </si>
  <si>
    <t xml:space="preserve">Энергетическая ценность </t>
  </si>
  <si>
    <t>(ккал)</t>
  </si>
  <si>
    <t>B-1</t>
  </si>
  <si>
    <t>C</t>
  </si>
  <si>
    <t>A</t>
  </si>
  <si>
    <t>Ca</t>
  </si>
  <si>
    <t>P</t>
  </si>
  <si>
    <t>Mg</t>
  </si>
  <si>
    <t>Fe</t>
  </si>
  <si>
    <t>ЗАВТРАК</t>
  </si>
  <si>
    <t>1 день</t>
  </si>
  <si>
    <t>Чай с сахаром</t>
  </si>
  <si>
    <t>685/2004</t>
  </si>
  <si>
    <t>Итого</t>
  </si>
  <si>
    <t>ОБЕД</t>
  </si>
  <si>
    <t>139/2004</t>
  </si>
  <si>
    <t>1/250/1</t>
  </si>
  <si>
    <t>Макароны отварные</t>
  </si>
  <si>
    <t>516/2004</t>
  </si>
  <si>
    <t>1/150</t>
  </si>
  <si>
    <t xml:space="preserve">Сок </t>
  </si>
  <si>
    <t>ТТК</t>
  </si>
  <si>
    <t>1/200</t>
  </si>
  <si>
    <t>-</t>
  </si>
  <si>
    <t>Хлеб</t>
  </si>
  <si>
    <t>ПОЛДНИК</t>
  </si>
  <si>
    <t>Какао с молоком</t>
  </si>
  <si>
    <t>693/2004</t>
  </si>
  <si>
    <t>Всего за день</t>
  </si>
  <si>
    <t>Примечание: овощи урожая прошлого года (капуста, репчатый лук, корнеплоды и др.) в период после 1 марта допускается использовать только после термической обработки.</t>
  </si>
  <si>
    <t xml:space="preserve"> ООО «Комбинат питания –ЖБК-1»</t>
  </si>
  <si>
    <t>1/75</t>
  </si>
  <si>
    <t>2 день</t>
  </si>
  <si>
    <t>311/2004</t>
  </si>
  <si>
    <t xml:space="preserve">Бутерброд с сыром </t>
  </si>
  <si>
    <t>20/15</t>
  </si>
  <si>
    <t>Чай черный с сахаром и лимоном</t>
  </si>
  <si>
    <t>686/2004</t>
  </si>
  <si>
    <t>200/15/7</t>
  </si>
  <si>
    <t>Фрукты</t>
  </si>
  <si>
    <t>124/2004</t>
  </si>
  <si>
    <t>250/10/1</t>
  </si>
  <si>
    <t>1/100</t>
  </si>
  <si>
    <t>Рис отварной</t>
  </si>
  <si>
    <t>511/2004</t>
  </si>
  <si>
    <t>Компот из свежих фруктов</t>
  </si>
  <si>
    <t>631/2004</t>
  </si>
  <si>
    <t xml:space="preserve">Итого </t>
  </si>
  <si>
    <t xml:space="preserve">Йогурт </t>
  </si>
  <si>
    <t>Примечание: овощи урожая прошлого года  (капуста, репчатый лук,  корнеплоды и др.) в период после 1 марта допускается использовать только после термической обработки.</t>
  </si>
  <si>
    <t>3 день</t>
  </si>
  <si>
    <t>158/2004</t>
  </si>
  <si>
    <t>Каша гречневая</t>
  </si>
  <si>
    <t>508/2004</t>
  </si>
  <si>
    <t xml:space="preserve">Кисель </t>
  </si>
  <si>
    <t>648/2004</t>
  </si>
  <si>
    <t>Лимонный напиток</t>
  </si>
  <si>
    <t>4 день</t>
  </si>
  <si>
    <t>Суп картофельный гороховый</t>
  </si>
  <si>
    <t>Картофельное пюре</t>
  </si>
  <si>
    <t>520/2004</t>
  </si>
  <si>
    <t>692/2004</t>
  </si>
  <si>
    <t>Сок</t>
  </si>
  <si>
    <t>5 день</t>
  </si>
  <si>
    <t>Кондитерские изделия</t>
  </si>
  <si>
    <t>Борщ из свежей капусты со сметаной, зелень</t>
  </si>
  <si>
    <t>110/2004</t>
  </si>
  <si>
    <t>1/250/10/1</t>
  </si>
  <si>
    <t>6 день</t>
  </si>
  <si>
    <t>Суп картофельный с макаронными изделиями, зелень</t>
  </si>
  <si>
    <t>140/2004</t>
  </si>
  <si>
    <t>7 день</t>
  </si>
  <si>
    <t>Котлета Загадка</t>
  </si>
  <si>
    <t>Компот из сухофруктов</t>
  </si>
  <si>
    <t>639/2004</t>
  </si>
  <si>
    <t>8 день</t>
  </si>
  <si>
    <t>Суп картофельный пшенный, зелень</t>
  </si>
  <si>
    <t>138/2004</t>
  </si>
  <si>
    <t>Примечание: овощи урожая прошлого года  (капуста, репчатый лук, корнеплоды и др.) в период после 1 марта допускается использовать только после термической обработки.</t>
  </si>
  <si>
    <t>9 день</t>
  </si>
  <si>
    <t>297/2004</t>
  </si>
  <si>
    <t>Суп картофельный овощной</t>
  </si>
  <si>
    <t>135/2004</t>
  </si>
  <si>
    <t>Котлета рыбная</t>
  </si>
  <si>
    <t>388/2004</t>
  </si>
  <si>
    <t>10 день</t>
  </si>
  <si>
    <t>Макароны, запеченные с сыром</t>
  </si>
  <si>
    <t>334/2004</t>
  </si>
  <si>
    <t>Суп картофельный с мясными фрикадельками</t>
  </si>
  <si>
    <t>137/2004</t>
  </si>
  <si>
    <t>1/250/20/1</t>
  </si>
  <si>
    <t>Цыплята запеченные</t>
  </si>
  <si>
    <t>Итого за</t>
  </si>
  <si>
    <t xml:space="preserve"> 2 недели</t>
  </si>
  <si>
    <t>1/40</t>
  </si>
  <si>
    <t>1/80</t>
  </si>
  <si>
    <t>1/50</t>
  </si>
  <si>
    <t>Для школьных оздоровительных лагерей общеобразовательных учреждений города Белгорода</t>
  </si>
  <si>
    <t>Каша молочная рисовая с м/сливочным</t>
  </si>
  <si>
    <t>302/2004</t>
  </si>
  <si>
    <t>200/10</t>
  </si>
  <si>
    <t>Огурцы свежие</t>
  </si>
  <si>
    <t>Филе куриное, запеченное с ананасом</t>
  </si>
  <si>
    <t>Кондитерское изделие</t>
  </si>
  <si>
    <t>200/15</t>
  </si>
  <si>
    <t xml:space="preserve">Салат из помидоров и огурцов </t>
  </si>
  <si>
    <t>15/2015</t>
  </si>
  <si>
    <t>Солянка из птицы, сметана, зелень</t>
  </si>
  <si>
    <t>250/5/1</t>
  </si>
  <si>
    <t>494/2004</t>
  </si>
  <si>
    <t>1/60</t>
  </si>
  <si>
    <t>Каша молочная пшенная с маслом и сахаром</t>
  </si>
  <si>
    <t>Кофейный напиток</t>
  </si>
  <si>
    <t>Салат «Летний»</t>
  </si>
  <si>
    <t>38/2004</t>
  </si>
  <si>
    <t>Котлета Домашняя</t>
  </si>
  <si>
    <t>Каша молочная "Дружба"</t>
  </si>
  <si>
    <t>Салат из молодой капусты, зелень</t>
  </si>
  <si>
    <t>Ватрушка мясная с сыром</t>
  </si>
  <si>
    <t>1/95</t>
  </si>
  <si>
    <t xml:space="preserve">Запеканка из творога с маслом </t>
  </si>
  <si>
    <t>1/100/10</t>
  </si>
  <si>
    <t>Щи из свежей капусты, сметана, зелень</t>
  </si>
  <si>
    <t>Филе индейки с овощами</t>
  </si>
  <si>
    <t>699/2004</t>
  </si>
  <si>
    <t>Помидоры свежие</t>
  </si>
  <si>
    <t>Пром. пр-во</t>
  </si>
  <si>
    <t>Рулетик из свинины</t>
  </si>
  <si>
    <t xml:space="preserve">Мороженое </t>
  </si>
  <si>
    <t>Рогалик со сгущенным молоком</t>
  </si>
  <si>
    <t>Яичная кашка с цветной капустой</t>
  </si>
  <si>
    <t>427/2010</t>
  </si>
  <si>
    <t>Котлета "Деликатесная"</t>
  </si>
  <si>
    <t>2ТТК</t>
  </si>
  <si>
    <t xml:space="preserve">Кефир </t>
  </si>
  <si>
    <t>698/2004</t>
  </si>
  <si>
    <t>Каша молочная манная с маслом и сахаром</t>
  </si>
  <si>
    <t>200/10/10</t>
  </si>
  <si>
    <t>Овощи тушен</t>
  </si>
  <si>
    <t>350/2004</t>
  </si>
  <si>
    <t>Вареники ленивые с маслом и сахаром</t>
  </si>
  <si>
    <t>355/2004</t>
  </si>
  <si>
    <t>1/100/13/10</t>
  </si>
  <si>
    <t>1/125</t>
  </si>
  <si>
    <t>1/85</t>
  </si>
  <si>
    <t>Омлет с зеленым горошком</t>
  </si>
  <si>
    <t>233/2015</t>
  </si>
  <si>
    <t xml:space="preserve">Каша молочная гречневая </t>
  </si>
  <si>
    <t>1/150/5/10</t>
  </si>
  <si>
    <t>1/100/20</t>
  </si>
  <si>
    <t>Огурец свежий</t>
  </si>
  <si>
    <t>Цыплята отварные</t>
  </si>
  <si>
    <t>317/2015</t>
  </si>
  <si>
    <t>1/45</t>
  </si>
  <si>
    <t>В-2</t>
  </si>
  <si>
    <t>13ТТК</t>
  </si>
  <si>
    <t>1/200/5/10</t>
  </si>
  <si>
    <t>43/2004</t>
  </si>
  <si>
    <t>101ТТК</t>
  </si>
  <si>
    <t>125ТТК</t>
  </si>
  <si>
    <t>102ТТК</t>
  </si>
  <si>
    <t>1/80/40</t>
  </si>
  <si>
    <t>5ТТК</t>
  </si>
  <si>
    <t>12ТТК</t>
  </si>
  <si>
    <t>Возрастная категория 7-11 лет</t>
  </si>
  <si>
    <t>Салат из моркови</t>
  </si>
  <si>
    <t>49/2004</t>
  </si>
  <si>
    <t xml:space="preserve">Кондитерское изделие </t>
  </si>
  <si>
    <t>1/20</t>
  </si>
  <si>
    <t>1/60.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</si>
</sst>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0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17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indent="4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9" fontId="0" fillId="0" borderId="1" xfId="0" applyNumberFormat="1" applyBorder="1" applyAlignment="1">
      <alignment/>
    </xf>
    <xf numFmtId="49" fontId="4" fillId="0" borderId="1" xfId="0" applyNumberFormat="1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wrapText="1"/>
    </xf>
    <xf numFmtId="0" fontId="4" fillId="0" borderId="4" xfId="0" applyFont="1" applyBorder="1" applyAlignment="1">
      <alignment vertical="top" wrapText="1"/>
    </xf>
    <xf numFmtId="17" fontId="5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0" fillId="0" borderId="5" xfId="0" applyBorder="1" applyAlignment="1">
      <alignment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49" fontId="1" fillId="0" borderId="5" xfId="0" applyNumberFormat="1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18"/>
  <sheetViews>
    <sheetView tabSelected="1" workbookViewId="0" topLeftCell="A262">
      <selection activeCell="A266" sqref="A266:O266"/>
    </sheetView>
  </sheetViews>
  <sheetFormatPr defaultColWidth="9.140625" defaultRowHeight="12.75"/>
  <cols>
    <col min="1" max="1" width="37.7109375" style="0" customWidth="1"/>
    <col min="2" max="2" width="11.57421875" style="0" customWidth="1"/>
    <col min="3" max="3" width="12.28125" style="0" customWidth="1"/>
    <col min="4" max="4" width="7.8515625" style="0" customWidth="1"/>
    <col min="5" max="6" width="7.421875" style="0" customWidth="1"/>
    <col min="7" max="7" width="8.28125" style="0" customWidth="1"/>
    <col min="8" max="9" width="6.7109375" style="0" customWidth="1"/>
    <col min="10" max="10" width="6.421875" style="0" customWidth="1"/>
    <col min="11" max="11" width="6.140625" style="0" customWidth="1"/>
    <col min="12" max="12" width="7.140625" style="0" customWidth="1"/>
    <col min="13" max="14" width="6.28125" style="0" customWidth="1"/>
    <col min="15" max="15" width="6.140625" style="0" customWidth="1"/>
  </cols>
  <sheetData>
    <row r="1" ht="18.75">
      <c r="G1" s="1" t="s">
        <v>41</v>
      </c>
    </row>
    <row r="2" ht="18.75">
      <c r="G2" s="1" t="s">
        <v>0</v>
      </c>
    </row>
    <row r="3" ht="18.75">
      <c r="G3" s="1" t="s">
        <v>108</v>
      </c>
    </row>
    <row r="4" ht="18.75">
      <c r="G4" s="1" t="s">
        <v>175</v>
      </c>
    </row>
    <row r="5" ht="1.5" customHeight="1"/>
    <row r="6" spans="1:15" ht="18.75">
      <c r="A6" s="5"/>
      <c r="B6" s="5"/>
      <c r="C6" s="5"/>
      <c r="D6" s="73" t="s">
        <v>1</v>
      </c>
      <c r="E6" s="73"/>
      <c r="F6" s="73"/>
      <c r="G6" s="73"/>
      <c r="H6" s="73" t="s">
        <v>2</v>
      </c>
      <c r="I6" s="73"/>
      <c r="J6" s="73"/>
      <c r="K6" s="73"/>
      <c r="L6" s="73" t="s">
        <v>3</v>
      </c>
      <c r="M6" s="73"/>
      <c r="N6" s="73"/>
      <c r="O6" s="73"/>
    </row>
    <row r="7" spans="1:15" ht="44.25" customHeight="1">
      <c r="A7" s="74" t="s">
        <v>4</v>
      </c>
      <c r="B7" s="6" t="s">
        <v>5</v>
      </c>
      <c r="C7" s="75" t="s">
        <v>7</v>
      </c>
      <c r="D7" s="74" t="s">
        <v>8</v>
      </c>
      <c r="E7" s="74" t="s">
        <v>9</v>
      </c>
      <c r="F7" s="74" t="s">
        <v>10</v>
      </c>
      <c r="G7" s="7" t="s">
        <v>11</v>
      </c>
      <c r="H7" s="74" t="s">
        <v>13</v>
      </c>
      <c r="I7" s="74" t="s">
        <v>14</v>
      </c>
      <c r="J7" s="74" t="s">
        <v>15</v>
      </c>
      <c r="K7" s="74" t="s">
        <v>165</v>
      </c>
      <c r="L7" s="74" t="s">
        <v>16</v>
      </c>
      <c r="M7" s="74" t="s">
        <v>17</v>
      </c>
      <c r="N7" s="74" t="s">
        <v>18</v>
      </c>
      <c r="O7" s="74" t="s">
        <v>19</v>
      </c>
    </row>
    <row r="8" spans="1:15" ht="66.75" customHeight="1">
      <c r="A8" s="74"/>
      <c r="B8" s="6" t="s">
        <v>6</v>
      </c>
      <c r="C8" s="75"/>
      <c r="D8" s="74"/>
      <c r="E8" s="74"/>
      <c r="F8" s="74"/>
      <c r="G8" s="7" t="s">
        <v>12</v>
      </c>
      <c r="H8" s="74"/>
      <c r="I8" s="74"/>
      <c r="J8" s="74"/>
      <c r="K8" s="74"/>
      <c r="L8" s="74"/>
      <c r="M8" s="74"/>
      <c r="N8" s="74"/>
      <c r="O8" s="74"/>
    </row>
    <row r="9" spans="1:15" ht="18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</row>
    <row r="10" spans="1:15" ht="18.75">
      <c r="A10" s="8" t="s">
        <v>20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8.75">
      <c r="A11" s="51" t="s">
        <v>21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ht="18.75">
      <c r="A12" s="9" t="s">
        <v>156</v>
      </c>
      <c r="B12" s="10" t="s">
        <v>157</v>
      </c>
      <c r="C12" s="10" t="s">
        <v>160</v>
      </c>
      <c r="D12" s="10">
        <v>16</v>
      </c>
      <c r="E12" s="10">
        <v>14.3</v>
      </c>
      <c r="F12" s="10">
        <v>5.2</v>
      </c>
      <c r="G12" s="10">
        <v>192.9</v>
      </c>
      <c r="H12" s="10">
        <v>0.115</v>
      </c>
      <c r="I12" s="10">
        <v>8.26</v>
      </c>
      <c r="J12" s="10">
        <v>0.18</v>
      </c>
      <c r="K12" s="10">
        <v>0.4</v>
      </c>
      <c r="L12" s="10">
        <v>96.34</v>
      </c>
      <c r="M12" s="10">
        <v>219</v>
      </c>
      <c r="N12" s="10">
        <v>21.7</v>
      </c>
      <c r="O12" s="10">
        <v>2.54</v>
      </c>
    </row>
    <row r="13" spans="1:15" ht="18.75">
      <c r="A13" s="17" t="s">
        <v>22</v>
      </c>
      <c r="B13" s="10" t="s">
        <v>23</v>
      </c>
      <c r="C13" s="10" t="s">
        <v>115</v>
      </c>
      <c r="D13" s="10">
        <v>0.14</v>
      </c>
      <c r="E13" s="10">
        <v>0.03</v>
      </c>
      <c r="F13" s="10">
        <v>15.02</v>
      </c>
      <c r="G13" s="10">
        <v>61</v>
      </c>
      <c r="H13" s="10">
        <v>0</v>
      </c>
      <c r="I13" s="10">
        <v>0.03</v>
      </c>
      <c r="J13" s="10">
        <v>0</v>
      </c>
      <c r="K13" s="10">
        <v>0</v>
      </c>
      <c r="L13" s="10">
        <v>3.72</v>
      </c>
      <c r="M13" s="10">
        <v>5.4</v>
      </c>
      <c r="N13" s="10">
        <v>2.87</v>
      </c>
      <c r="O13" s="10">
        <v>0.58</v>
      </c>
    </row>
    <row r="14" spans="1:15" ht="18.75">
      <c r="A14" s="9" t="s">
        <v>45</v>
      </c>
      <c r="B14" s="10" t="s">
        <v>32</v>
      </c>
      <c r="C14" s="10" t="s">
        <v>46</v>
      </c>
      <c r="D14" s="10">
        <v>4.87</v>
      </c>
      <c r="E14" s="10">
        <v>4.4</v>
      </c>
      <c r="F14" s="10">
        <v>10.6</v>
      </c>
      <c r="G14" s="10">
        <v>101.5</v>
      </c>
      <c r="H14" s="10">
        <v>0.004</v>
      </c>
      <c r="I14" s="10">
        <v>0.04</v>
      </c>
      <c r="J14" s="10">
        <v>0.02</v>
      </c>
      <c r="K14" s="10">
        <v>0</v>
      </c>
      <c r="L14" s="10">
        <v>116.2</v>
      </c>
      <c r="M14" s="10">
        <v>65.3</v>
      </c>
      <c r="N14" s="10">
        <v>4.6</v>
      </c>
      <c r="O14" s="10">
        <v>0.13</v>
      </c>
    </row>
    <row r="15" spans="1:15" ht="18.75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15" ht="18.7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8.75">
      <c r="A17" s="11" t="s">
        <v>24</v>
      </c>
      <c r="B17" s="10"/>
      <c r="C17" s="10"/>
      <c r="D17" s="12">
        <f aca="true" t="shared" si="0" ref="D17:O17">SUM(D12:D16)</f>
        <v>21.01</v>
      </c>
      <c r="E17" s="12">
        <f t="shared" si="0"/>
        <v>18.73</v>
      </c>
      <c r="F17" s="12">
        <f t="shared" si="0"/>
        <v>30.82</v>
      </c>
      <c r="G17" s="12">
        <f t="shared" si="0"/>
        <v>355.4</v>
      </c>
      <c r="H17" s="12">
        <f t="shared" si="0"/>
        <v>0.11900000000000001</v>
      </c>
      <c r="I17" s="12">
        <f t="shared" si="0"/>
        <v>8.329999999999998</v>
      </c>
      <c r="J17" s="12">
        <f t="shared" si="0"/>
        <v>0.19999999999999998</v>
      </c>
      <c r="K17" s="12">
        <f t="shared" si="0"/>
        <v>0.4</v>
      </c>
      <c r="L17" s="12">
        <f t="shared" si="0"/>
        <v>216.26</v>
      </c>
      <c r="M17" s="12">
        <f t="shared" si="0"/>
        <v>289.7</v>
      </c>
      <c r="N17" s="12">
        <f t="shared" si="0"/>
        <v>29.17</v>
      </c>
      <c r="O17" s="12">
        <f t="shared" si="0"/>
        <v>3.25</v>
      </c>
    </row>
    <row r="18" spans="1:15" ht="18.75">
      <c r="A18" s="5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8.75">
      <c r="A19" s="5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8.75">
      <c r="A20" s="8" t="s">
        <v>25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8.75">
      <c r="A21" s="51" t="s">
        <v>21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37.5">
      <c r="A22" s="9" t="s">
        <v>116</v>
      </c>
      <c r="B22" s="10" t="s">
        <v>117</v>
      </c>
      <c r="C22" s="14" t="s">
        <v>121</v>
      </c>
      <c r="D22" s="10">
        <v>0.56</v>
      </c>
      <c r="E22" s="10">
        <v>3.3</v>
      </c>
      <c r="F22" s="10">
        <v>1.81</v>
      </c>
      <c r="G22" s="10">
        <v>38.8</v>
      </c>
      <c r="H22" s="10">
        <v>0.02</v>
      </c>
      <c r="I22" s="10">
        <v>6.42</v>
      </c>
      <c r="J22" s="10">
        <v>0.037</v>
      </c>
      <c r="K22" s="10">
        <v>0</v>
      </c>
      <c r="L22" s="10">
        <v>14</v>
      </c>
      <c r="M22" s="10">
        <v>19</v>
      </c>
      <c r="N22" s="10">
        <v>10.2</v>
      </c>
      <c r="O22" s="10">
        <v>0.42</v>
      </c>
    </row>
    <row r="23" spans="1:15" ht="37.5">
      <c r="A23" s="9" t="s">
        <v>118</v>
      </c>
      <c r="B23" s="10" t="s">
        <v>62</v>
      </c>
      <c r="C23" s="14" t="s">
        <v>119</v>
      </c>
      <c r="D23" s="10">
        <v>5.5</v>
      </c>
      <c r="E23" s="10">
        <v>7.53</v>
      </c>
      <c r="F23" s="10">
        <v>5.28</v>
      </c>
      <c r="G23" s="10">
        <v>110.8</v>
      </c>
      <c r="H23" s="10">
        <v>0.04</v>
      </c>
      <c r="I23" s="10">
        <v>3.6</v>
      </c>
      <c r="J23" s="10">
        <v>0.03</v>
      </c>
      <c r="K23" s="10">
        <v>0.05</v>
      </c>
      <c r="L23" s="10">
        <v>26.34</v>
      </c>
      <c r="M23" s="10">
        <v>66.26</v>
      </c>
      <c r="N23" s="10">
        <v>15.05</v>
      </c>
      <c r="O23" s="10">
        <v>0.79</v>
      </c>
    </row>
    <row r="24" spans="1:15" ht="18.75">
      <c r="A24" s="9" t="s">
        <v>102</v>
      </c>
      <c r="B24" s="10" t="s">
        <v>120</v>
      </c>
      <c r="C24" s="14" t="s">
        <v>42</v>
      </c>
      <c r="D24" s="10">
        <v>13.2</v>
      </c>
      <c r="E24" s="10">
        <v>10.65</v>
      </c>
      <c r="F24" s="10">
        <v>0.3</v>
      </c>
      <c r="G24" s="10">
        <v>149.9</v>
      </c>
      <c r="H24" s="10">
        <v>0.05</v>
      </c>
      <c r="I24" s="10">
        <v>0.6</v>
      </c>
      <c r="J24" s="10">
        <v>0.02</v>
      </c>
      <c r="K24" s="10">
        <v>0.09</v>
      </c>
      <c r="L24" s="10">
        <v>9.2</v>
      </c>
      <c r="M24" s="10">
        <v>104.4</v>
      </c>
      <c r="N24" s="10">
        <v>12.4</v>
      </c>
      <c r="O24" s="10">
        <v>0.85</v>
      </c>
    </row>
    <row r="25" spans="1:15" ht="18.75">
      <c r="A25" s="9" t="s">
        <v>54</v>
      </c>
      <c r="B25" s="10" t="s">
        <v>55</v>
      </c>
      <c r="C25" s="14" t="s">
        <v>30</v>
      </c>
      <c r="D25" s="10">
        <v>9.55</v>
      </c>
      <c r="E25" s="10">
        <v>4.65</v>
      </c>
      <c r="F25" s="10">
        <v>96.98</v>
      </c>
      <c r="G25" s="10">
        <v>467.9</v>
      </c>
      <c r="H25" s="10">
        <v>0.08</v>
      </c>
      <c r="I25" s="10">
        <v>0</v>
      </c>
      <c r="J25" s="10">
        <v>0.014</v>
      </c>
      <c r="K25" s="10">
        <v>0.005</v>
      </c>
      <c r="L25" s="10">
        <v>11.25</v>
      </c>
      <c r="M25" s="10">
        <v>189</v>
      </c>
      <c r="N25" s="10">
        <v>62.6</v>
      </c>
      <c r="O25" s="10">
        <v>1.26</v>
      </c>
    </row>
    <row r="26" spans="1:15" ht="18.75">
      <c r="A26" s="9" t="s">
        <v>73</v>
      </c>
      <c r="B26" s="10" t="s">
        <v>32</v>
      </c>
      <c r="C26" s="14" t="s">
        <v>33</v>
      </c>
      <c r="D26" s="10">
        <v>0.8</v>
      </c>
      <c r="E26" s="10" t="s">
        <v>34</v>
      </c>
      <c r="F26" s="10">
        <v>12</v>
      </c>
      <c r="G26" s="10">
        <v>91.2</v>
      </c>
      <c r="H26" s="10">
        <v>0.08</v>
      </c>
      <c r="I26" s="10">
        <v>50</v>
      </c>
      <c r="J26" s="10">
        <v>0</v>
      </c>
      <c r="K26" s="10">
        <v>0.6</v>
      </c>
      <c r="L26" s="10">
        <v>42</v>
      </c>
      <c r="M26" s="10">
        <v>32</v>
      </c>
      <c r="N26" s="10">
        <v>8</v>
      </c>
      <c r="O26" s="10">
        <v>1.3</v>
      </c>
    </row>
    <row r="27" spans="1:15" ht="18.75">
      <c r="A27" s="9" t="s">
        <v>35</v>
      </c>
      <c r="B27" s="10"/>
      <c r="C27" s="14" t="s">
        <v>105</v>
      </c>
      <c r="D27" s="10">
        <v>2.64</v>
      </c>
      <c r="E27" s="10">
        <v>0.44</v>
      </c>
      <c r="F27" s="10">
        <v>16.4</v>
      </c>
      <c r="G27" s="10">
        <v>80.12</v>
      </c>
      <c r="H27" s="10">
        <v>0.09</v>
      </c>
      <c r="I27" s="10">
        <v>0</v>
      </c>
      <c r="J27" s="10">
        <v>0</v>
      </c>
      <c r="K27" s="10">
        <v>0</v>
      </c>
      <c r="L27" s="10">
        <v>18</v>
      </c>
      <c r="M27" s="10">
        <v>7</v>
      </c>
      <c r="N27" s="10">
        <v>24</v>
      </c>
      <c r="O27" s="10">
        <v>2</v>
      </c>
    </row>
    <row r="28" spans="1:15" ht="18.75">
      <c r="A28" s="9" t="s">
        <v>50</v>
      </c>
      <c r="B28" s="10"/>
      <c r="C28" s="14" t="s">
        <v>53</v>
      </c>
      <c r="D28" s="10">
        <v>5.42</v>
      </c>
      <c r="E28" s="10">
        <v>2.2</v>
      </c>
      <c r="F28" s="10">
        <v>43.5</v>
      </c>
      <c r="G28" s="10">
        <v>274.75</v>
      </c>
      <c r="H28" s="10">
        <v>0.11</v>
      </c>
      <c r="I28" s="10">
        <v>0</v>
      </c>
      <c r="J28" s="10">
        <v>18</v>
      </c>
      <c r="K28" s="10">
        <v>0.15</v>
      </c>
      <c r="L28" s="10">
        <v>31</v>
      </c>
      <c r="M28" s="10">
        <v>89</v>
      </c>
      <c r="N28" s="10">
        <v>13</v>
      </c>
      <c r="O28" s="10">
        <v>1.3</v>
      </c>
    </row>
    <row r="29" spans="1:15" ht="18.75">
      <c r="A29" s="53"/>
      <c r="B29" s="54"/>
      <c r="C29" s="56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1:15" ht="18.75">
      <c r="A30" s="55" t="s">
        <v>24</v>
      </c>
      <c r="B30" s="54"/>
      <c r="C30" s="54"/>
      <c r="D30" s="41">
        <f>SUM(D22:D28)</f>
        <v>37.67</v>
      </c>
      <c r="E30" s="41">
        <f aca="true" t="shared" si="1" ref="E30:O30">SUM(E22:E28)</f>
        <v>28.770000000000003</v>
      </c>
      <c r="F30" s="41">
        <f t="shared" si="1"/>
        <v>176.27</v>
      </c>
      <c r="G30" s="41">
        <f t="shared" si="1"/>
        <v>1213.47</v>
      </c>
      <c r="H30" s="41">
        <f t="shared" si="1"/>
        <v>0.47</v>
      </c>
      <c r="I30" s="41">
        <f t="shared" si="1"/>
        <v>60.62</v>
      </c>
      <c r="J30" s="41">
        <f t="shared" si="1"/>
        <v>18.101</v>
      </c>
      <c r="K30" s="41">
        <f t="shared" si="1"/>
        <v>0.895</v>
      </c>
      <c r="L30" s="41">
        <f t="shared" si="1"/>
        <v>151.79000000000002</v>
      </c>
      <c r="M30" s="41">
        <f t="shared" si="1"/>
        <v>506.66</v>
      </c>
      <c r="N30" s="41">
        <f t="shared" si="1"/>
        <v>145.25</v>
      </c>
      <c r="O30" s="41">
        <f t="shared" si="1"/>
        <v>7.92</v>
      </c>
    </row>
    <row r="31" spans="1:15" ht="18.7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8.75">
      <c r="A32" s="8" t="s">
        <v>36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8.75">
      <c r="A33" s="51" t="s">
        <v>21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1:15" ht="18.75">
      <c r="A34" s="9" t="s">
        <v>75</v>
      </c>
      <c r="B34" s="10"/>
      <c r="C34" s="14" t="s">
        <v>106</v>
      </c>
      <c r="D34" s="10">
        <v>7.2</v>
      </c>
      <c r="E34" s="10">
        <v>12.9</v>
      </c>
      <c r="F34" s="10">
        <v>35</v>
      </c>
      <c r="G34" s="10">
        <v>360</v>
      </c>
      <c r="H34" s="10">
        <v>0.16</v>
      </c>
      <c r="I34" s="10">
        <v>0</v>
      </c>
      <c r="J34" s="10">
        <v>0</v>
      </c>
      <c r="K34" s="10">
        <v>0.2</v>
      </c>
      <c r="L34" s="10">
        <v>25</v>
      </c>
      <c r="M34" s="10">
        <v>33</v>
      </c>
      <c r="N34" s="10">
        <v>91</v>
      </c>
      <c r="O34" s="10">
        <v>2</v>
      </c>
    </row>
    <row r="35" spans="1:15" ht="37.5">
      <c r="A35" s="17" t="s">
        <v>47</v>
      </c>
      <c r="B35" s="10" t="s">
        <v>48</v>
      </c>
      <c r="C35" s="14" t="s">
        <v>49</v>
      </c>
      <c r="D35" s="10">
        <v>0.19</v>
      </c>
      <c r="E35" s="10">
        <v>0.04</v>
      </c>
      <c r="F35" s="10">
        <v>15.21</v>
      </c>
      <c r="G35" s="10">
        <v>61.98</v>
      </c>
      <c r="H35" s="10">
        <v>0.002</v>
      </c>
      <c r="I35" s="10">
        <v>1.15</v>
      </c>
      <c r="J35" s="10">
        <v>0.001</v>
      </c>
      <c r="K35" s="10">
        <v>0</v>
      </c>
      <c r="L35" s="10">
        <v>6.18</v>
      </c>
      <c r="M35" s="10">
        <v>6.72</v>
      </c>
      <c r="N35" s="10">
        <v>3.6</v>
      </c>
      <c r="O35" s="10">
        <v>0.62</v>
      </c>
    </row>
    <row r="36" spans="1:15" ht="18.7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</row>
    <row r="37" spans="1:15" ht="18.75">
      <c r="A37" s="11" t="s">
        <v>24</v>
      </c>
      <c r="B37" s="12"/>
      <c r="C37" s="12"/>
      <c r="D37" s="12">
        <f>SUM(D34:D36)</f>
        <v>7.390000000000001</v>
      </c>
      <c r="E37" s="12">
        <f aca="true" t="shared" si="2" ref="E37:O37">SUM(E34:E36)</f>
        <v>12.94</v>
      </c>
      <c r="F37" s="12">
        <f t="shared" si="2"/>
        <v>50.21</v>
      </c>
      <c r="G37" s="12">
        <f t="shared" si="2"/>
        <v>421.98</v>
      </c>
      <c r="H37" s="12">
        <f t="shared" si="2"/>
        <v>0.162</v>
      </c>
      <c r="I37" s="12">
        <f t="shared" si="2"/>
        <v>1.15</v>
      </c>
      <c r="J37" s="12">
        <f t="shared" si="2"/>
        <v>0.001</v>
      </c>
      <c r="K37" s="12">
        <f t="shared" si="2"/>
        <v>0.2</v>
      </c>
      <c r="L37" s="12">
        <f t="shared" si="2"/>
        <v>31.18</v>
      </c>
      <c r="M37" s="12">
        <f t="shared" si="2"/>
        <v>39.72</v>
      </c>
      <c r="N37" s="12">
        <f t="shared" si="2"/>
        <v>94.6</v>
      </c>
      <c r="O37" s="12">
        <f t="shared" si="2"/>
        <v>2.62</v>
      </c>
    </row>
    <row r="38" spans="1:15" ht="18.7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8.75">
      <c r="A39" s="11" t="s">
        <v>39</v>
      </c>
      <c r="B39" s="12"/>
      <c r="C39" s="12"/>
      <c r="D39" s="12">
        <f aca="true" t="shared" si="3" ref="D39:O39">D17+D30+D37</f>
        <v>66.07000000000001</v>
      </c>
      <c r="E39" s="12">
        <f t="shared" si="3"/>
        <v>60.44</v>
      </c>
      <c r="F39" s="12">
        <f t="shared" si="3"/>
        <v>257.3</v>
      </c>
      <c r="G39" s="12">
        <f t="shared" si="3"/>
        <v>1990.85</v>
      </c>
      <c r="H39" s="12">
        <f t="shared" si="3"/>
        <v>0.751</v>
      </c>
      <c r="I39" s="12">
        <f t="shared" si="3"/>
        <v>70.1</v>
      </c>
      <c r="J39" s="12">
        <f t="shared" si="3"/>
        <v>18.302</v>
      </c>
      <c r="K39" s="12">
        <f t="shared" si="3"/>
        <v>1.4949999999999999</v>
      </c>
      <c r="L39" s="12">
        <f t="shared" si="3"/>
        <v>399.23</v>
      </c>
      <c r="M39" s="12">
        <f t="shared" si="3"/>
        <v>836.08</v>
      </c>
      <c r="N39" s="12">
        <f t="shared" si="3"/>
        <v>269.02</v>
      </c>
      <c r="O39" s="12">
        <f t="shared" si="3"/>
        <v>13.79</v>
      </c>
    </row>
    <row r="40" spans="1:19" ht="22.5" customHeight="1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4"/>
      <c r="Q40" s="4"/>
      <c r="R40" s="4"/>
      <c r="S40" s="4"/>
    </row>
    <row r="41" spans="1:15" ht="12.75">
      <c r="A41" s="3" t="s">
        <v>40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59" spans="1:15" ht="18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8.75">
      <c r="A60" s="8" t="s">
        <v>20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8.75">
      <c r="A61" s="51" t="s">
        <v>43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1:15" ht="36.75" customHeight="1">
      <c r="A62" s="9" t="s">
        <v>122</v>
      </c>
      <c r="B62" s="10" t="s">
        <v>91</v>
      </c>
      <c r="C62" s="10" t="s">
        <v>148</v>
      </c>
      <c r="D62" s="10">
        <v>13.58</v>
      </c>
      <c r="E62" s="10">
        <v>11.48</v>
      </c>
      <c r="F62" s="10">
        <v>75</v>
      </c>
      <c r="G62" s="10">
        <v>457.6</v>
      </c>
      <c r="H62" s="10">
        <v>0.3</v>
      </c>
      <c r="I62" s="10">
        <v>0.52</v>
      </c>
      <c r="J62" s="10">
        <v>0.058</v>
      </c>
      <c r="K62" s="10">
        <v>0.162</v>
      </c>
      <c r="L62" s="10">
        <v>131.8</v>
      </c>
      <c r="M62" s="10">
        <v>283.6</v>
      </c>
      <c r="N62" s="10">
        <v>84.4</v>
      </c>
      <c r="O62" s="10">
        <v>2.5</v>
      </c>
    </row>
    <row r="63" spans="1:15" ht="20.25" customHeight="1">
      <c r="A63" s="70" t="s">
        <v>114</v>
      </c>
      <c r="B63" s="71" t="s">
        <v>32</v>
      </c>
      <c r="C63" s="72" t="s">
        <v>179</v>
      </c>
      <c r="D63" s="71">
        <v>8.46</v>
      </c>
      <c r="E63" s="71">
        <v>8.43</v>
      </c>
      <c r="F63" s="71">
        <v>8.28</v>
      </c>
      <c r="G63" s="71">
        <v>159.83</v>
      </c>
      <c r="H63" s="71">
        <v>0.12</v>
      </c>
      <c r="I63" s="71">
        <v>0.16</v>
      </c>
      <c r="J63" s="71">
        <v>65</v>
      </c>
      <c r="K63" s="71">
        <v>0.1</v>
      </c>
      <c r="L63" s="71">
        <v>132</v>
      </c>
      <c r="M63" s="71">
        <v>32.5</v>
      </c>
      <c r="N63" s="71">
        <v>22</v>
      </c>
      <c r="O63" s="71">
        <v>1.5</v>
      </c>
    </row>
    <row r="64" spans="1:15" ht="18.75">
      <c r="A64" s="9" t="s">
        <v>123</v>
      </c>
      <c r="B64" s="10" t="s">
        <v>72</v>
      </c>
      <c r="C64" s="10" t="s">
        <v>33</v>
      </c>
      <c r="D64" s="10">
        <v>1.84</v>
      </c>
      <c r="E64" s="10">
        <v>1.36</v>
      </c>
      <c r="F64" s="10">
        <v>17.27</v>
      </c>
      <c r="G64" s="10">
        <v>88.71</v>
      </c>
      <c r="H64" s="10">
        <v>0.015</v>
      </c>
      <c r="I64" s="10">
        <v>0.24</v>
      </c>
      <c r="J64" s="10">
        <v>0.006</v>
      </c>
      <c r="K64" s="10">
        <v>0.06</v>
      </c>
      <c r="L64" s="10">
        <v>52.9</v>
      </c>
      <c r="M64" s="10">
        <v>51</v>
      </c>
      <c r="N64" s="10">
        <v>14.97</v>
      </c>
      <c r="O64" s="10">
        <v>0.6</v>
      </c>
    </row>
    <row r="65" spans="1:15" ht="18.75">
      <c r="A65" s="57"/>
      <c r="B65" s="54"/>
      <c r="C65" s="58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</row>
    <row r="66" spans="1:15" ht="18.75">
      <c r="A66" s="5"/>
      <c r="B66" s="10"/>
      <c r="C66" s="14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8.75">
      <c r="A67" s="11" t="s">
        <v>24</v>
      </c>
      <c r="B67" s="10"/>
      <c r="C67" s="14"/>
      <c r="D67" s="12">
        <f aca="true" t="shared" si="4" ref="D67:O67">SUM(D62:D66)</f>
        <v>23.88</v>
      </c>
      <c r="E67" s="12">
        <f t="shared" si="4"/>
        <v>21.27</v>
      </c>
      <c r="F67" s="12">
        <f t="shared" si="4"/>
        <v>100.55</v>
      </c>
      <c r="G67" s="12">
        <f t="shared" si="4"/>
        <v>706.1400000000001</v>
      </c>
      <c r="H67" s="12">
        <f t="shared" si="4"/>
        <v>0.435</v>
      </c>
      <c r="I67" s="12">
        <f t="shared" si="4"/>
        <v>0.92</v>
      </c>
      <c r="J67" s="12">
        <f t="shared" si="4"/>
        <v>65.06400000000001</v>
      </c>
      <c r="K67" s="12">
        <f t="shared" si="4"/>
        <v>0.322</v>
      </c>
      <c r="L67" s="12">
        <f t="shared" si="4"/>
        <v>316.7</v>
      </c>
      <c r="M67" s="12">
        <f t="shared" si="4"/>
        <v>367.1</v>
      </c>
      <c r="N67" s="12">
        <f t="shared" si="4"/>
        <v>121.37</v>
      </c>
      <c r="O67" s="12">
        <f t="shared" si="4"/>
        <v>4.6</v>
      </c>
    </row>
    <row r="68" spans="1:15" ht="18.75">
      <c r="A68" s="5"/>
      <c r="B68" s="10"/>
      <c r="C68" s="14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8.75">
      <c r="A69" s="5"/>
      <c r="B69" s="10"/>
      <c r="C69" s="1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8.75">
      <c r="A70" s="8" t="s">
        <v>25</v>
      </c>
      <c r="B70" s="10"/>
      <c r="C70" s="14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8.75">
      <c r="A71" s="51" t="s">
        <v>43</v>
      </c>
      <c r="B71" s="49"/>
      <c r="C71" s="5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</row>
    <row r="72" spans="1:15" ht="18.75">
      <c r="A72" s="17" t="s">
        <v>124</v>
      </c>
      <c r="B72" s="10" t="s">
        <v>125</v>
      </c>
      <c r="C72" s="14" t="s">
        <v>121</v>
      </c>
      <c r="D72" s="10">
        <v>1.42</v>
      </c>
      <c r="E72" s="10">
        <v>2.37</v>
      </c>
      <c r="F72" s="10">
        <v>1.43</v>
      </c>
      <c r="G72" s="10">
        <v>34.13</v>
      </c>
      <c r="H72" s="10">
        <v>0.018</v>
      </c>
      <c r="I72" s="10">
        <v>3.5</v>
      </c>
      <c r="J72" s="10">
        <v>0</v>
      </c>
      <c r="K72" s="10">
        <v>0.04</v>
      </c>
      <c r="L72" s="10">
        <v>20.6</v>
      </c>
      <c r="M72" s="10">
        <v>36.6</v>
      </c>
      <c r="N72" s="10">
        <v>6.7</v>
      </c>
      <c r="O72" s="10">
        <v>0.45</v>
      </c>
    </row>
    <row r="73" spans="1:15" ht="38.25" customHeight="1">
      <c r="A73" s="9" t="s">
        <v>76</v>
      </c>
      <c r="B73" s="10" t="s">
        <v>77</v>
      </c>
      <c r="C73" s="14" t="s">
        <v>78</v>
      </c>
      <c r="D73" s="10">
        <v>1.94</v>
      </c>
      <c r="E73" s="10">
        <v>4.68</v>
      </c>
      <c r="F73" s="10">
        <v>12.18</v>
      </c>
      <c r="G73" s="10">
        <v>98.66</v>
      </c>
      <c r="H73" s="10">
        <v>0.04</v>
      </c>
      <c r="I73" s="10">
        <v>8.15</v>
      </c>
      <c r="J73" s="10">
        <v>0.153</v>
      </c>
      <c r="K73" s="10">
        <v>0.04</v>
      </c>
      <c r="L73" s="10">
        <v>44.61</v>
      </c>
      <c r="M73" s="10">
        <v>50.5</v>
      </c>
      <c r="N73" s="10">
        <v>21.9</v>
      </c>
      <c r="O73" s="10">
        <v>1.02</v>
      </c>
    </row>
    <row r="74" spans="1:15" ht="18.75">
      <c r="A74" s="9" t="s">
        <v>126</v>
      </c>
      <c r="B74" s="10" t="s">
        <v>32</v>
      </c>
      <c r="C74" s="14" t="s">
        <v>42</v>
      </c>
      <c r="D74" s="10">
        <v>10.65</v>
      </c>
      <c r="E74" s="10">
        <v>18.3</v>
      </c>
      <c r="F74" s="10">
        <v>1.65</v>
      </c>
      <c r="G74" s="10">
        <v>213.9</v>
      </c>
      <c r="H74" s="10">
        <v>0.3</v>
      </c>
      <c r="I74" s="10">
        <v>0</v>
      </c>
      <c r="J74" s="10">
        <v>0</v>
      </c>
      <c r="K74" s="10">
        <v>0.09</v>
      </c>
      <c r="L74" s="10">
        <v>1.2</v>
      </c>
      <c r="M74" s="10">
        <v>132.6</v>
      </c>
      <c r="N74" s="10">
        <v>2</v>
      </c>
      <c r="O74" s="10">
        <v>1.43</v>
      </c>
    </row>
    <row r="75" spans="1:15" ht="18.75">
      <c r="A75" s="9" t="s">
        <v>28</v>
      </c>
      <c r="B75" s="10" t="s">
        <v>29</v>
      </c>
      <c r="C75" s="14" t="s">
        <v>30</v>
      </c>
      <c r="D75" s="10">
        <v>15</v>
      </c>
      <c r="E75" s="10">
        <v>4.8</v>
      </c>
      <c r="F75" s="10">
        <v>93</v>
      </c>
      <c r="G75" s="10">
        <v>476.15</v>
      </c>
      <c r="H75" s="10">
        <v>0.18</v>
      </c>
      <c r="I75" s="10">
        <v>0</v>
      </c>
      <c r="J75" s="10">
        <v>0.014</v>
      </c>
      <c r="K75" s="10">
        <v>0.051</v>
      </c>
      <c r="L75" s="10">
        <v>25.3</v>
      </c>
      <c r="M75" s="10">
        <v>111</v>
      </c>
      <c r="N75" s="10">
        <v>20.18</v>
      </c>
      <c r="O75" s="10">
        <v>2.02</v>
      </c>
    </row>
    <row r="76" spans="1:15" ht="18.75">
      <c r="A76" s="9" t="s">
        <v>56</v>
      </c>
      <c r="B76" s="10" t="s">
        <v>57</v>
      </c>
      <c r="C76" s="14" t="s">
        <v>33</v>
      </c>
      <c r="D76" s="10">
        <v>0.27</v>
      </c>
      <c r="E76" s="10">
        <v>0.12</v>
      </c>
      <c r="F76" s="10">
        <v>16.95</v>
      </c>
      <c r="G76" s="10">
        <v>69.96</v>
      </c>
      <c r="H76" s="10">
        <v>0.007</v>
      </c>
      <c r="I76" s="10">
        <v>24</v>
      </c>
      <c r="J76" s="10">
        <v>0.003</v>
      </c>
      <c r="K76" s="10">
        <v>0.01</v>
      </c>
      <c r="L76" s="10">
        <v>9.95</v>
      </c>
      <c r="M76" s="10">
        <v>8.6</v>
      </c>
      <c r="N76" s="10">
        <v>8.1</v>
      </c>
      <c r="O76" s="10">
        <v>0.38</v>
      </c>
    </row>
    <row r="77" spans="1:15" ht="18.75">
      <c r="A77" s="9" t="s">
        <v>35</v>
      </c>
      <c r="B77" s="10"/>
      <c r="C77" s="14" t="s">
        <v>105</v>
      </c>
      <c r="D77" s="10">
        <v>2.64</v>
      </c>
      <c r="E77" s="10">
        <v>0.44</v>
      </c>
      <c r="F77" s="10">
        <v>16.4</v>
      </c>
      <c r="G77" s="10">
        <v>80.12</v>
      </c>
      <c r="H77" s="10">
        <v>0.09</v>
      </c>
      <c r="I77" s="10">
        <v>0</v>
      </c>
      <c r="J77" s="10">
        <v>0</v>
      </c>
      <c r="K77" s="10">
        <v>0</v>
      </c>
      <c r="L77" s="10">
        <v>18</v>
      </c>
      <c r="M77" s="10">
        <v>7</v>
      </c>
      <c r="N77" s="10">
        <v>24</v>
      </c>
      <c r="O77" s="10">
        <v>2</v>
      </c>
    </row>
    <row r="78" spans="1:15" ht="18.75">
      <c r="A78" s="9" t="s">
        <v>75</v>
      </c>
      <c r="B78" s="10" t="s">
        <v>32</v>
      </c>
      <c r="C78" s="14" t="s">
        <v>53</v>
      </c>
      <c r="D78" s="10">
        <v>5.33</v>
      </c>
      <c r="E78" s="10">
        <v>8.61</v>
      </c>
      <c r="F78" s="10">
        <v>30.13</v>
      </c>
      <c r="G78" s="10">
        <v>265.33</v>
      </c>
      <c r="H78" s="10">
        <v>0.11</v>
      </c>
      <c r="I78" s="10">
        <v>0</v>
      </c>
      <c r="J78" s="10">
        <v>18</v>
      </c>
      <c r="K78" s="10">
        <v>0.15</v>
      </c>
      <c r="L78" s="10">
        <v>31</v>
      </c>
      <c r="M78" s="10">
        <v>89</v>
      </c>
      <c r="N78" s="10">
        <v>13</v>
      </c>
      <c r="O78" s="10">
        <v>1.3</v>
      </c>
    </row>
    <row r="79" spans="1:15" ht="18.75">
      <c r="A79" s="9"/>
      <c r="B79" s="10"/>
      <c r="C79" s="13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18.75">
      <c r="A80" s="11" t="s">
        <v>58</v>
      </c>
      <c r="B80" s="10"/>
      <c r="C80" s="14"/>
      <c r="D80" s="12">
        <f aca="true" t="shared" si="5" ref="D80:O80">SUM(D72:D78)</f>
        <v>37.25</v>
      </c>
      <c r="E80" s="12">
        <f t="shared" si="5"/>
        <v>39.32000000000001</v>
      </c>
      <c r="F80" s="12">
        <f t="shared" si="5"/>
        <v>171.74</v>
      </c>
      <c r="G80" s="12">
        <f t="shared" si="5"/>
        <v>1238.25</v>
      </c>
      <c r="H80" s="12">
        <f t="shared" si="5"/>
        <v>0.745</v>
      </c>
      <c r="I80" s="12">
        <f t="shared" si="5"/>
        <v>35.65</v>
      </c>
      <c r="J80" s="12">
        <f t="shared" si="5"/>
        <v>18.17</v>
      </c>
      <c r="K80" s="12">
        <f t="shared" si="5"/>
        <v>0.381</v>
      </c>
      <c r="L80" s="12">
        <f t="shared" si="5"/>
        <v>150.66000000000003</v>
      </c>
      <c r="M80" s="12">
        <f t="shared" si="5"/>
        <v>435.3</v>
      </c>
      <c r="N80" s="12">
        <f t="shared" si="5"/>
        <v>95.88</v>
      </c>
      <c r="O80" s="12">
        <f t="shared" si="5"/>
        <v>8.6</v>
      </c>
    </row>
    <row r="81" spans="1:15" ht="18.75">
      <c r="A81" s="11"/>
      <c r="B81" s="10"/>
      <c r="C81" s="14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8.75">
      <c r="A82" s="11"/>
      <c r="B82" s="10"/>
      <c r="C82" s="14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8.75">
      <c r="A83" s="11"/>
      <c r="B83" s="10"/>
      <c r="C83" s="14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8.75">
      <c r="A84" s="11"/>
      <c r="B84" s="10"/>
      <c r="C84" s="14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18.75">
      <c r="A85" s="11"/>
      <c r="B85" s="10"/>
      <c r="C85" s="14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18.75">
      <c r="A86" s="11"/>
      <c r="B86" s="10"/>
      <c r="C86" s="14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8.75">
      <c r="A87" s="8" t="s">
        <v>36</v>
      </c>
      <c r="B87" s="10"/>
      <c r="C87" s="14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8.75">
      <c r="A88" s="51" t="s">
        <v>43</v>
      </c>
      <c r="B88" s="49"/>
      <c r="C88" s="5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</row>
    <row r="89" spans="1:15" ht="18.75">
      <c r="A89" s="9" t="s">
        <v>75</v>
      </c>
      <c r="B89" s="10" t="s">
        <v>32</v>
      </c>
      <c r="C89" s="14" t="s">
        <v>106</v>
      </c>
      <c r="D89" s="10">
        <v>5.33</v>
      </c>
      <c r="E89" s="10">
        <v>8.61</v>
      </c>
      <c r="F89" s="10">
        <v>8.13</v>
      </c>
      <c r="G89" s="10">
        <v>265.33</v>
      </c>
      <c r="H89" s="10">
        <v>0.11</v>
      </c>
      <c r="I89" s="10">
        <v>0</v>
      </c>
      <c r="J89" s="10">
        <v>18</v>
      </c>
      <c r="K89" s="10">
        <v>0.15</v>
      </c>
      <c r="L89" s="10">
        <v>31</v>
      </c>
      <c r="M89" s="10">
        <v>89</v>
      </c>
      <c r="N89" s="10">
        <v>13</v>
      </c>
      <c r="O89" s="10">
        <v>1.3</v>
      </c>
    </row>
    <row r="90" spans="1:15" ht="18.75">
      <c r="A90" s="9" t="s">
        <v>37</v>
      </c>
      <c r="B90" s="10" t="s">
        <v>38</v>
      </c>
      <c r="C90" s="10" t="s">
        <v>33</v>
      </c>
      <c r="D90" s="10">
        <v>3.14</v>
      </c>
      <c r="E90" s="10">
        <v>2.42</v>
      </c>
      <c r="F90" s="10">
        <v>19.38</v>
      </c>
      <c r="G90" s="10">
        <v>111.9</v>
      </c>
      <c r="H90" s="10">
        <v>0.029</v>
      </c>
      <c r="I90" s="10">
        <v>0.5</v>
      </c>
      <c r="J90" s="10">
        <v>0.012</v>
      </c>
      <c r="K90" s="10">
        <v>0.118</v>
      </c>
      <c r="L90" s="10">
        <v>103.6</v>
      </c>
      <c r="M90" s="10">
        <v>88.6</v>
      </c>
      <c r="N90" s="10">
        <v>20.8</v>
      </c>
      <c r="O90" s="10">
        <v>0.61</v>
      </c>
    </row>
    <row r="91" spans="1:15" ht="18.75">
      <c r="A91" s="53"/>
      <c r="B91" s="54"/>
      <c r="C91" s="58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</row>
    <row r="92" spans="1:15" ht="18.75">
      <c r="A92" s="11" t="s">
        <v>58</v>
      </c>
      <c r="B92" s="12"/>
      <c r="C92" s="19"/>
      <c r="D92" s="12">
        <f aca="true" t="shared" si="6" ref="D92:O92">SUM(D89:D91)</f>
        <v>8.47</v>
      </c>
      <c r="E92" s="12">
        <f t="shared" si="6"/>
        <v>11.03</v>
      </c>
      <c r="F92" s="12">
        <f t="shared" si="6"/>
        <v>27.509999999999998</v>
      </c>
      <c r="G92" s="12">
        <f t="shared" si="6"/>
        <v>377.23</v>
      </c>
      <c r="H92" s="12">
        <f t="shared" si="6"/>
        <v>0.139</v>
      </c>
      <c r="I92" s="12">
        <f t="shared" si="6"/>
        <v>0.5</v>
      </c>
      <c r="J92" s="12">
        <f t="shared" si="6"/>
        <v>18.012</v>
      </c>
      <c r="K92" s="12">
        <f t="shared" si="6"/>
        <v>0.268</v>
      </c>
      <c r="L92" s="12">
        <f t="shared" si="6"/>
        <v>134.6</v>
      </c>
      <c r="M92" s="12">
        <f t="shared" si="6"/>
        <v>177.6</v>
      </c>
      <c r="N92" s="12">
        <f t="shared" si="6"/>
        <v>33.8</v>
      </c>
      <c r="O92" s="12">
        <f t="shared" si="6"/>
        <v>1.9100000000000001</v>
      </c>
    </row>
    <row r="93" spans="1:15" ht="18.75">
      <c r="A93" s="11"/>
      <c r="B93" s="12"/>
      <c r="C93" s="1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9" ht="18.75">
      <c r="A94" s="11" t="s">
        <v>39</v>
      </c>
      <c r="B94" s="12"/>
      <c r="C94" s="19"/>
      <c r="D94" s="12">
        <f aca="true" t="shared" si="7" ref="D94:O94">D67+D80+D92</f>
        <v>69.6</v>
      </c>
      <c r="E94" s="12">
        <f t="shared" si="7"/>
        <v>71.62</v>
      </c>
      <c r="F94" s="12">
        <f t="shared" si="7"/>
        <v>299.8</v>
      </c>
      <c r="G94" s="12">
        <f t="shared" si="7"/>
        <v>2321.62</v>
      </c>
      <c r="H94" s="12">
        <f t="shared" si="7"/>
        <v>1.319</v>
      </c>
      <c r="I94" s="12">
        <f t="shared" si="7"/>
        <v>37.07</v>
      </c>
      <c r="J94" s="12">
        <f t="shared" si="7"/>
        <v>101.24600000000001</v>
      </c>
      <c r="K94" s="12">
        <f t="shared" si="7"/>
        <v>0.9710000000000001</v>
      </c>
      <c r="L94" s="12">
        <f t="shared" si="7"/>
        <v>601.96</v>
      </c>
      <c r="M94" s="12">
        <f t="shared" si="7"/>
        <v>980.0000000000001</v>
      </c>
      <c r="N94" s="12">
        <f t="shared" si="7"/>
        <v>251.05</v>
      </c>
      <c r="O94" s="12">
        <f t="shared" si="7"/>
        <v>15.11</v>
      </c>
      <c r="P94" s="4"/>
      <c r="Q94" s="4"/>
      <c r="R94" s="4"/>
      <c r="S94" s="4"/>
    </row>
    <row r="95" spans="1:15" ht="18.75">
      <c r="A95" s="11"/>
      <c r="B95" s="12"/>
      <c r="C95" s="1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ht="12.75">
      <c r="A96" s="3" t="s">
        <v>60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124" spans="1:15" ht="18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8.75">
      <c r="A125" s="8" t="s">
        <v>20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8.75">
      <c r="A126" s="51" t="s">
        <v>61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</row>
    <row r="127" spans="1:15" ht="18.75">
      <c r="A127" s="9" t="s">
        <v>45</v>
      </c>
      <c r="B127" s="10" t="s">
        <v>32</v>
      </c>
      <c r="C127" s="10" t="s">
        <v>46</v>
      </c>
      <c r="D127" s="10">
        <v>4.87</v>
      </c>
      <c r="E127" s="10">
        <v>4.4</v>
      </c>
      <c r="F127" s="10">
        <v>10.6</v>
      </c>
      <c r="G127" s="10">
        <v>101.5</v>
      </c>
      <c r="H127" s="10">
        <v>0.004</v>
      </c>
      <c r="I127" s="10">
        <v>0.04</v>
      </c>
      <c r="J127" s="10">
        <v>0.02</v>
      </c>
      <c r="K127" s="10">
        <v>0</v>
      </c>
      <c r="L127" s="10">
        <v>116.2</v>
      </c>
      <c r="M127" s="10">
        <v>65.3</v>
      </c>
      <c r="N127" s="10">
        <v>4.6</v>
      </c>
      <c r="O127" s="10">
        <v>0.13</v>
      </c>
    </row>
    <row r="128" spans="1:15" ht="33">
      <c r="A128" s="9" t="s">
        <v>127</v>
      </c>
      <c r="B128" s="10" t="s">
        <v>166</v>
      </c>
      <c r="C128" s="14" t="s">
        <v>167</v>
      </c>
      <c r="D128" s="10">
        <v>17.37</v>
      </c>
      <c r="E128" s="10">
        <v>6.98</v>
      </c>
      <c r="F128" s="10">
        <v>107.17</v>
      </c>
      <c r="G128" s="10">
        <v>680.99</v>
      </c>
      <c r="H128" s="10">
        <v>0.36</v>
      </c>
      <c r="I128" s="10">
        <v>0</v>
      </c>
      <c r="J128" s="10">
        <v>0.03</v>
      </c>
      <c r="K128" s="10">
        <v>0.068</v>
      </c>
      <c r="L128" s="10">
        <v>32.09</v>
      </c>
      <c r="M128" s="10">
        <v>333</v>
      </c>
      <c r="N128" s="10">
        <v>115.3</v>
      </c>
      <c r="O128" s="10">
        <v>3.25</v>
      </c>
    </row>
    <row r="129" spans="1:15" ht="37.5">
      <c r="A129" s="17" t="s">
        <v>47</v>
      </c>
      <c r="B129" s="10" t="s">
        <v>48</v>
      </c>
      <c r="C129" s="14" t="s">
        <v>49</v>
      </c>
      <c r="D129" s="10">
        <v>0.19</v>
      </c>
      <c r="E129" s="10">
        <v>0.04</v>
      </c>
      <c r="F129" s="10">
        <v>15.21</v>
      </c>
      <c r="G129" s="10">
        <v>61.98</v>
      </c>
      <c r="H129" s="10">
        <v>0.002</v>
      </c>
      <c r="I129" s="10">
        <v>1.15</v>
      </c>
      <c r="J129" s="10">
        <v>0.001</v>
      </c>
      <c r="K129" s="10">
        <v>0</v>
      </c>
      <c r="L129" s="10">
        <v>6.18</v>
      </c>
      <c r="M129" s="10">
        <v>6.72</v>
      </c>
      <c r="N129" s="10">
        <v>3.6</v>
      </c>
      <c r="O129" s="10">
        <v>0.62</v>
      </c>
    </row>
    <row r="130" spans="1:15" ht="18.75">
      <c r="A130" s="60"/>
      <c r="B130" s="54"/>
      <c r="C130" s="58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</row>
    <row r="131" spans="1:15" ht="18.75">
      <c r="A131" s="11" t="s">
        <v>24</v>
      </c>
      <c r="B131" s="10"/>
      <c r="C131" s="14"/>
      <c r="D131" s="12">
        <f aca="true" t="shared" si="8" ref="D131:O131">SUM(D127:D130)</f>
        <v>22.430000000000003</v>
      </c>
      <c r="E131" s="12">
        <f t="shared" si="8"/>
        <v>11.42</v>
      </c>
      <c r="F131" s="12">
        <f t="shared" si="8"/>
        <v>132.98</v>
      </c>
      <c r="G131" s="12">
        <f t="shared" si="8"/>
        <v>844.47</v>
      </c>
      <c r="H131" s="12">
        <f t="shared" si="8"/>
        <v>0.366</v>
      </c>
      <c r="I131" s="12">
        <f t="shared" si="8"/>
        <v>1.19</v>
      </c>
      <c r="J131" s="12">
        <f t="shared" si="8"/>
        <v>0.051000000000000004</v>
      </c>
      <c r="K131" s="12">
        <f t="shared" si="8"/>
        <v>0.068</v>
      </c>
      <c r="L131" s="12">
        <f t="shared" si="8"/>
        <v>154.47000000000003</v>
      </c>
      <c r="M131" s="12">
        <f t="shared" si="8"/>
        <v>405.02000000000004</v>
      </c>
      <c r="N131" s="12">
        <f t="shared" si="8"/>
        <v>123.49999999999999</v>
      </c>
      <c r="O131" s="12">
        <f t="shared" si="8"/>
        <v>4</v>
      </c>
    </row>
    <row r="132" spans="1:15" ht="18.75">
      <c r="A132" s="5"/>
      <c r="B132" s="10"/>
      <c r="C132" s="14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t="18.75">
      <c r="A133" s="5"/>
      <c r="B133" s="10"/>
      <c r="C133" s="14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t="18.75">
      <c r="A134" s="5"/>
      <c r="B134" s="10"/>
      <c r="C134" s="14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ht="18.75">
      <c r="A135" s="8" t="s">
        <v>25</v>
      </c>
      <c r="B135" s="10"/>
      <c r="C135" s="14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18.75">
      <c r="A136" s="51" t="s">
        <v>61</v>
      </c>
      <c r="B136" s="49"/>
      <c r="C136" s="5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</row>
    <row r="137" spans="1:15" ht="37.5">
      <c r="A137" s="9" t="s">
        <v>128</v>
      </c>
      <c r="B137" s="10" t="s">
        <v>168</v>
      </c>
      <c r="C137" s="14" t="s">
        <v>107</v>
      </c>
      <c r="D137" s="10">
        <v>0.75</v>
      </c>
      <c r="E137" s="10">
        <v>2.25</v>
      </c>
      <c r="F137" s="10">
        <v>2.25</v>
      </c>
      <c r="G137" s="10">
        <v>4.54</v>
      </c>
      <c r="H137" s="10">
        <v>0.01</v>
      </c>
      <c r="I137" s="10">
        <v>7.52</v>
      </c>
      <c r="J137" s="10">
        <v>0.065</v>
      </c>
      <c r="K137" s="10">
        <v>0</v>
      </c>
      <c r="L137" s="10">
        <v>22.94</v>
      </c>
      <c r="M137" s="10">
        <v>14.4</v>
      </c>
      <c r="N137" s="10">
        <v>7.9</v>
      </c>
      <c r="O137" s="10">
        <v>0.28</v>
      </c>
    </row>
    <row r="138" spans="1:15" ht="56.25">
      <c r="A138" s="9" t="s">
        <v>80</v>
      </c>
      <c r="B138" s="10" t="s">
        <v>81</v>
      </c>
      <c r="C138" s="14" t="s">
        <v>27</v>
      </c>
      <c r="D138" s="10">
        <v>2.75</v>
      </c>
      <c r="E138" s="10">
        <v>2.36</v>
      </c>
      <c r="F138" s="10">
        <v>18.96</v>
      </c>
      <c r="G138" s="10">
        <v>108.2</v>
      </c>
      <c r="H138" s="10">
        <v>0.085</v>
      </c>
      <c r="I138" s="10">
        <v>7</v>
      </c>
      <c r="J138" s="10">
        <v>0.133</v>
      </c>
      <c r="K138" s="10">
        <v>0.05</v>
      </c>
      <c r="L138" s="10">
        <v>20.8</v>
      </c>
      <c r="M138" s="10">
        <v>57.8</v>
      </c>
      <c r="N138" s="10">
        <v>21.8</v>
      </c>
      <c r="O138" s="10">
        <v>0.91</v>
      </c>
    </row>
    <row r="139" spans="1:15" ht="18.75">
      <c r="A139" s="9" t="s">
        <v>129</v>
      </c>
      <c r="B139" s="10" t="s">
        <v>169</v>
      </c>
      <c r="C139" s="14" t="s">
        <v>130</v>
      </c>
      <c r="D139" s="10">
        <v>14.8</v>
      </c>
      <c r="E139" s="10">
        <v>26.02</v>
      </c>
      <c r="F139" s="10">
        <v>2.11</v>
      </c>
      <c r="G139" s="10">
        <v>301.85</v>
      </c>
      <c r="H139" s="10">
        <v>0.43</v>
      </c>
      <c r="I139" s="10">
        <v>0.017</v>
      </c>
      <c r="J139" s="10">
        <v>0.015</v>
      </c>
      <c r="K139" s="10">
        <v>0.125</v>
      </c>
      <c r="L139" s="10">
        <v>48.41</v>
      </c>
      <c r="M139" s="10">
        <v>194.6</v>
      </c>
      <c r="N139" s="10">
        <v>4.4</v>
      </c>
      <c r="O139" s="10">
        <v>1.86</v>
      </c>
    </row>
    <row r="140" spans="1:15" ht="18.75">
      <c r="A140" s="9" t="s">
        <v>70</v>
      </c>
      <c r="B140" s="10" t="s">
        <v>71</v>
      </c>
      <c r="C140" s="14" t="s">
        <v>30</v>
      </c>
      <c r="D140" s="10">
        <v>2.99</v>
      </c>
      <c r="E140" s="10">
        <v>4.3</v>
      </c>
      <c r="F140" s="10">
        <v>19.4</v>
      </c>
      <c r="G140" s="10">
        <v>128.5</v>
      </c>
      <c r="H140" s="10">
        <v>0.113</v>
      </c>
      <c r="I140" s="10">
        <v>10.03</v>
      </c>
      <c r="J140" s="10">
        <v>0.018</v>
      </c>
      <c r="K140" s="10">
        <v>0.101</v>
      </c>
      <c r="L140" s="10">
        <v>35.25</v>
      </c>
      <c r="M140" s="10">
        <v>81.167</v>
      </c>
      <c r="N140" s="10">
        <v>27.5</v>
      </c>
      <c r="O140" s="10">
        <v>1</v>
      </c>
    </row>
    <row r="141" spans="1:15" ht="18.75">
      <c r="A141" s="9" t="s">
        <v>84</v>
      </c>
      <c r="B141" s="10" t="s">
        <v>85</v>
      </c>
      <c r="C141" s="14" t="s">
        <v>33</v>
      </c>
      <c r="D141" s="10">
        <v>0.2</v>
      </c>
      <c r="E141" s="10">
        <v>0</v>
      </c>
      <c r="F141" s="10">
        <v>14.97</v>
      </c>
      <c r="G141" s="10">
        <v>59.9</v>
      </c>
      <c r="H141" s="10">
        <v>0</v>
      </c>
      <c r="I141" s="10">
        <v>0</v>
      </c>
      <c r="J141" s="10">
        <v>0</v>
      </c>
      <c r="K141" s="10">
        <v>0</v>
      </c>
      <c r="L141" s="10">
        <v>0.5</v>
      </c>
      <c r="M141" s="10">
        <v>0</v>
      </c>
      <c r="N141" s="10">
        <v>0</v>
      </c>
      <c r="O141" s="10">
        <v>0.05</v>
      </c>
    </row>
    <row r="142" spans="1:15" ht="18.75">
      <c r="A142" s="9" t="s">
        <v>35</v>
      </c>
      <c r="B142" s="10"/>
      <c r="C142" s="14" t="s">
        <v>105</v>
      </c>
      <c r="D142" s="10">
        <v>2.64</v>
      </c>
      <c r="E142" s="10">
        <v>0.44</v>
      </c>
      <c r="F142" s="10">
        <v>16.4</v>
      </c>
      <c r="G142" s="10">
        <v>80.12</v>
      </c>
      <c r="H142" s="10">
        <v>0.09</v>
      </c>
      <c r="I142" s="10">
        <v>0</v>
      </c>
      <c r="J142" s="10">
        <v>0</v>
      </c>
      <c r="K142" s="10">
        <v>0</v>
      </c>
      <c r="L142" s="10">
        <v>18</v>
      </c>
      <c r="M142" s="10">
        <v>7</v>
      </c>
      <c r="N142" s="10">
        <v>24</v>
      </c>
      <c r="O142" s="10">
        <v>2</v>
      </c>
    </row>
    <row r="143" spans="1:15" ht="18.75">
      <c r="A143" s="9" t="s">
        <v>50</v>
      </c>
      <c r="B143" s="10"/>
      <c r="C143" s="14" t="s">
        <v>53</v>
      </c>
      <c r="D143" s="10">
        <v>5.33</v>
      </c>
      <c r="E143" s="10">
        <v>8.61</v>
      </c>
      <c r="F143" s="10">
        <v>20.13</v>
      </c>
      <c r="G143" s="10">
        <v>265.33</v>
      </c>
      <c r="H143" s="10">
        <v>0.11</v>
      </c>
      <c r="I143" s="10">
        <v>0</v>
      </c>
      <c r="J143" s="10">
        <v>18</v>
      </c>
      <c r="K143" s="10">
        <v>0.15</v>
      </c>
      <c r="L143" s="10">
        <v>31</v>
      </c>
      <c r="M143" s="10">
        <v>89</v>
      </c>
      <c r="N143" s="10">
        <v>13</v>
      </c>
      <c r="O143" s="10">
        <v>1.3</v>
      </c>
    </row>
    <row r="144" spans="1:15" ht="18.75">
      <c r="A144" s="53"/>
      <c r="B144" s="54"/>
      <c r="C144" s="58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</row>
    <row r="145" spans="1:15" ht="18.75">
      <c r="A145" s="55" t="s">
        <v>24</v>
      </c>
      <c r="B145" s="54"/>
      <c r="C145" s="58"/>
      <c r="D145" s="41">
        <f aca="true" t="shared" si="9" ref="D145:I145">SUM(D137:D143)</f>
        <v>29.46</v>
      </c>
      <c r="E145" s="41">
        <f t="shared" si="9"/>
        <v>43.98</v>
      </c>
      <c r="F145" s="41">
        <f t="shared" si="9"/>
        <v>94.22</v>
      </c>
      <c r="G145" s="41">
        <f t="shared" si="9"/>
        <v>948.44</v>
      </c>
      <c r="H145" s="41">
        <f t="shared" si="9"/>
        <v>0.838</v>
      </c>
      <c r="I145" s="41">
        <f t="shared" si="9"/>
        <v>24.567</v>
      </c>
      <c r="J145" s="41">
        <f>SUM(J138:J143)</f>
        <v>18.166</v>
      </c>
      <c r="K145" s="41">
        <f>SUM(K137:K143)</f>
        <v>0.42600000000000005</v>
      </c>
      <c r="L145" s="41">
        <f>SUM(L137:L143)</f>
        <v>176.9</v>
      </c>
      <c r="M145" s="41">
        <f>SUM(M137:M143)</f>
        <v>443.967</v>
      </c>
      <c r="N145" s="41">
        <f>SUM(N137:N143)</f>
        <v>98.6</v>
      </c>
      <c r="O145" s="41">
        <f>SUM(O137:O143)</f>
        <v>7.3999999999999995</v>
      </c>
    </row>
    <row r="146" spans="1:15" ht="18.75">
      <c r="A146" s="8"/>
      <c r="B146" s="10"/>
      <c r="C146" s="14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18.75">
      <c r="A147" s="8"/>
      <c r="B147" s="10"/>
      <c r="C147" s="14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t="18.75">
      <c r="A148" s="8" t="s">
        <v>36</v>
      </c>
      <c r="B148" s="10"/>
      <c r="C148" s="14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8.75">
      <c r="A149" s="51" t="s">
        <v>61</v>
      </c>
      <c r="B149" s="49"/>
      <c r="C149" s="5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</row>
    <row r="150" spans="1:15" ht="18.75">
      <c r="A150" s="9" t="s">
        <v>75</v>
      </c>
      <c r="B150" s="10"/>
      <c r="C150" s="13" t="s">
        <v>180</v>
      </c>
      <c r="D150" s="10">
        <v>7.36</v>
      </c>
      <c r="E150" s="10">
        <v>10.14</v>
      </c>
      <c r="F150" s="10">
        <v>26.53</v>
      </c>
      <c r="G150" s="10">
        <v>424.85</v>
      </c>
      <c r="H150" s="10">
        <v>0.04</v>
      </c>
      <c r="I150" s="10">
        <v>60</v>
      </c>
      <c r="J150" s="10">
        <v>0</v>
      </c>
      <c r="K150" s="10">
        <v>0.2</v>
      </c>
      <c r="L150" s="10">
        <v>34</v>
      </c>
      <c r="M150" s="10">
        <v>23</v>
      </c>
      <c r="N150" s="10">
        <v>13</v>
      </c>
      <c r="O150" s="10">
        <v>0.3</v>
      </c>
    </row>
    <row r="151" spans="1:15" ht="18.75">
      <c r="A151" s="9" t="s">
        <v>73</v>
      </c>
      <c r="B151" s="10" t="s">
        <v>32</v>
      </c>
      <c r="C151" s="14" t="s">
        <v>33</v>
      </c>
      <c r="D151" s="10">
        <v>0.8</v>
      </c>
      <c r="E151" s="10" t="s">
        <v>34</v>
      </c>
      <c r="F151" s="10">
        <v>12</v>
      </c>
      <c r="G151" s="10">
        <v>91.2</v>
      </c>
      <c r="H151" s="10">
        <v>0.08</v>
      </c>
      <c r="I151" s="10">
        <v>50</v>
      </c>
      <c r="J151" s="10">
        <v>0</v>
      </c>
      <c r="K151" s="10">
        <v>0.6</v>
      </c>
      <c r="L151" s="10">
        <v>42</v>
      </c>
      <c r="M151" s="10">
        <v>32</v>
      </c>
      <c r="N151" s="10">
        <v>8</v>
      </c>
      <c r="O151" s="10">
        <v>1.3</v>
      </c>
    </row>
    <row r="152" spans="1:15" ht="18.75">
      <c r="A152" s="9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23.25" customHeight="1">
      <c r="A153" s="11" t="s">
        <v>58</v>
      </c>
      <c r="B153" s="10"/>
      <c r="C153" s="10"/>
      <c r="D153" s="12">
        <f aca="true" t="shared" si="10" ref="D153:O153">SUM(D150:D152)</f>
        <v>8.16</v>
      </c>
      <c r="E153" s="12">
        <f t="shared" si="10"/>
        <v>10.14</v>
      </c>
      <c r="F153" s="12">
        <f t="shared" si="10"/>
        <v>38.53</v>
      </c>
      <c r="G153" s="12">
        <f t="shared" si="10"/>
        <v>516.0500000000001</v>
      </c>
      <c r="H153" s="12">
        <f t="shared" si="10"/>
        <v>0.12</v>
      </c>
      <c r="I153" s="12">
        <f t="shared" si="10"/>
        <v>110</v>
      </c>
      <c r="J153" s="12">
        <f t="shared" si="10"/>
        <v>0</v>
      </c>
      <c r="K153" s="12">
        <f t="shared" si="10"/>
        <v>0.8</v>
      </c>
      <c r="L153" s="12">
        <f t="shared" si="10"/>
        <v>76</v>
      </c>
      <c r="M153" s="12">
        <f t="shared" si="10"/>
        <v>55</v>
      </c>
      <c r="N153" s="12">
        <f t="shared" si="10"/>
        <v>21</v>
      </c>
      <c r="O153" s="12">
        <f t="shared" si="10"/>
        <v>1.6</v>
      </c>
    </row>
    <row r="154" spans="1:15" ht="22.5" customHeight="1">
      <c r="A154" s="11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1:15" ht="17.25" customHeight="1">
      <c r="A155" s="11" t="s">
        <v>39</v>
      </c>
      <c r="B155" s="12"/>
      <c r="C155" s="12"/>
      <c r="D155" s="12">
        <f aca="true" t="shared" si="11" ref="D155:O155">D131+D145+D153</f>
        <v>60.05</v>
      </c>
      <c r="E155" s="12">
        <f t="shared" si="11"/>
        <v>65.53999999999999</v>
      </c>
      <c r="F155" s="12">
        <f t="shared" si="11"/>
        <v>265.73</v>
      </c>
      <c r="G155" s="12">
        <f t="shared" si="11"/>
        <v>2308.96</v>
      </c>
      <c r="H155" s="12">
        <f t="shared" si="11"/>
        <v>1.3239999999999998</v>
      </c>
      <c r="I155" s="12">
        <f t="shared" si="11"/>
        <v>135.757</v>
      </c>
      <c r="J155" s="12">
        <f t="shared" si="11"/>
        <v>18.217</v>
      </c>
      <c r="K155" s="12">
        <f t="shared" si="11"/>
        <v>1.294</v>
      </c>
      <c r="L155" s="12">
        <f t="shared" si="11"/>
        <v>407.37</v>
      </c>
      <c r="M155" s="12">
        <f t="shared" si="11"/>
        <v>903.9870000000001</v>
      </c>
      <c r="N155" s="12">
        <f t="shared" si="11"/>
        <v>243.09999999999997</v>
      </c>
      <c r="O155" s="12">
        <f t="shared" si="11"/>
        <v>12.999999999999998</v>
      </c>
    </row>
    <row r="156" ht="21" customHeight="1">
      <c r="A156" s="2"/>
    </row>
    <row r="157" spans="1:15" ht="22.5" customHeight="1">
      <c r="A157" s="3" t="s">
        <v>40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65" spans="16:19" ht="12.75">
      <c r="P165" s="4"/>
      <c r="Q165" s="4"/>
      <c r="R165" s="4"/>
      <c r="S165" s="4"/>
    </row>
    <row r="185" spans="1:15" ht="18.75">
      <c r="A185" s="8" t="s">
        <v>20</v>
      </c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22"/>
      <c r="M185" s="22"/>
      <c r="N185" s="11"/>
      <c r="O185" s="11"/>
    </row>
    <row r="186" spans="1:15" ht="18.75">
      <c r="A186" s="51" t="s">
        <v>68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2"/>
      <c r="M186" s="62"/>
      <c r="N186" s="61"/>
      <c r="O186" s="61"/>
    </row>
    <row r="187" spans="1:15" ht="37.5">
      <c r="A187" s="9" t="s">
        <v>131</v>
      </c>
      <c r="B187" s="10" t="s">
        <v>32</v>
      </c>
      <c r="C187" s="10" t="s">
        <v>132</v>
      </c>
      <c r="D187" s="10">
        <v>9.14</v>
      </c>
      <c r="E187" s="10">
        <v>9.4</v>
      </c>
      <c r="F187" s="10">
        <v>19.4</v>
      </c>
      <c r="G187" s="10">
        <v>111.85</v>
      </c>
      <c r="H187" s="10">
        <v>0.029</v>
      </c>
      <c r="I187" s="10">
        <v>0.5</v>
      </c>
      <c r="J187" s="10">
        <v>0.012</v>
      </c>
      <c r="K187" s="10">
        <v>0.118</v>
      </c>
      <c r="L187" s="10">
        <v>103.6</v>
      </c>
      <c r="M187" s="10">
        <v>88.6</v>
      </c>
      <c r="N187" s="10">
        <v>20.8</v>
      </c>
      <c r="O187" s="10">
        <v>0.61</v>
      </c>
    </row>
    <row r="188" spans="1:15" ht="18.75">
      <c r="A188" s="17" t="s">
        <v>22</v>
      </c>
      <c r="B188" s="10" t="s">
        <v>23</v>
      </c>
      <c r="C188" s="10" t="s">
        <v>115</v>
      </c>
      <c r="D188" s="10">
        <v>0.14</v>
      </c>
      <c r="E188" s="10">
        <v>0.03</v>
      </c>
      <c r="F188" s="10">
        <v>15.02</v>
      </c>
      <c r="G188" s="10">
        <v>61</v>
      </c>
      <c r="H188" s="10">
        <v>0</v>
      </c>
      <c r="I188" s="10">
        <v>0.03</v>
      </c>
      <c r="J188" s="10">
        <v>0</v>
      </c>
      <c r="K188" s="10">
        <v>0</v>
      </c>
      <c r="L188" s="10">
        <v>3.72</v>
      </c>
      <c r="M188" s="10">
        <v>5.4</v>
      </c>
      <c r="N188" s="10">
        <v>2.87</v>
      </c>
      <c r="O188" s="10">
        <v>0.58</v>
      </c>
    </row>
    <row r="189" spans="1:15" ht="18.75">
      <c r="A189" s="53"/>
      <c r="B189" s="54"/>
      <c r="C189" s="54"/>
      <c r="D189" s="54"/>
      <c r="E189" s="54"/>
      <c r="F189" s="54"/>
      <c r="G189" s="54"/>
      <c r="H189" s="54"/>
      <c r="I189" s="63"/>
      <c r="J189" s="54"/>
      <c r="K189" s="54"/>
      <c r="L189" s="54"/>
      <c r="M189" s="54"/>
      <c r="N189" s="54"/>
      <c r="O189" s="54"/>
    </row>
    <row r="190" spans="1:15" ht="18.75">
      <c r="A190" s="9"/>
      <c r="B190" s="18"/>
      <c r="C190" s="18"/>
      <c r="D190" s="10"/>
      <c r="E190" s="10"/>
      <c r="F190" s="10"/>
      <c r="G190" s="10"/>
      <c r="H190" s="10"/>
      <c r="I190" s="29"/>
      <c r="J190" s="10"/>
      <c r="K190" s="10"/>
      <c r="L190" s="10"/>
      <c r="M190" s="10"/>
      <c r="N190" s="10"/>
      <c r="O190" s="10"/>
    </row>
    <row r="191" spans="1:15" ht="18.75">
      <c r="A191" s="11" t="s">
        <v>24</v>
      </c>
      <c r="B191" s="18"/>
      <c r="C191" s="18"/>
      <c r="D191" s="12">
        <f aca="true" t="shared" si="12" ref="D191:O191">SUM(D187:D190)</f>
        <v>9.280000000000001</v>
      </c>
      <c r="E191" s="12">
        <f t="shared" si="12"/>
        <v>9.43</v>
      </c>
      <c r="F191" s="12">
        <f t="shared" si="12"/>
        <v>34.42</v>
      </c>
      <c r="G191" s="12">
        <f t="shared" si="12"/>
        <v>172.85</v>
      </c>
      <c r="H191" s="12">
        <f t="shared" si="12"/>
        <v>0.029</v>
      </c>
      <c r="I191" s="32">
        <f t="shared" si="12"/>
        <v>0.53</v>
      </c>
      <c r="J191" s="12">
        <f t="shared" si="12"/>
        <v>0.012</v>
      </c>
      <c r="K191" s="12">
        <f t="shared" si="12"/>
        <v>0.118</v>
      </c>
      <c r="L191" s="12">
        <f t="shared" si="12"/>
        <v>107.32</v>
      </c>
      <c r="M191" s="12">
        <f t="shared" si="12"/>
        <v>94</v>
      </c>
      <c r="N191" s="12">
        <f t="shared" si="12"/>
        <v>23.67</v>
      </c>
      <c r="O191" s="12">
        <f t="shared" si="12"/>
        <v>1.19</v>
      </c>
    </row>
    <row r="192" spans="1:15" ht="18.75">
      <c r="A192" s="9"/>
      <c r="B192" s="18"/>
      <c r="C192" s="18"/>
      <c r="D192" s="18"/>
      <c r="E192" s="18"/>
      <c r="F192" s="18"/>
      <c r="G192" s="18"/>
      <c r="H192" s="18"/>
      <c r="I192" s="27"/>
      <c r="J192" s="18"/>
      <c r="K192" s="18"/>
      <c r="L192" s="18"/>
      <c r="M192" s="18"/>
      <c r="N192" s="18"/>
      <c r="O192" s="18"/>
    </row>
    <row r="193" spans="1:17" ht="18.75">
      <c r="A193" s="9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25"/>
      <c r="Q193" s="25"/>
    </row>
    <row r="194" spans="1:17" ht="18.75">
      <c r="A194" s="9"/>
      <c r="B194" s="18"/>
      <c r="C194" s="18"/>
      <c r="D194" s="18"/>
      <c r="E194" s="18"/>
      <c r="F194" s="18"/>
      <c r="G194" s="18"/>
      <c r="H194" s="18"/>
      <c r="I194" s="27"/>
      <c r="J194" s="18"/>
      <c r="K194" s="18"/>
      <c r="L194" s="18"/>
      <c r="M194" s="18"/>
      <c r="N194" s="18"/>
      <c r="O194" s="18"/>
      <c r="P194" s="26"/>
      <c r="Q194" s="26"/>
    </row>
    <row r="195" spans="1:17" ht="18.75">
      <c r="A195" s="8" t="s">
        <v>25</v>
      </c>
      <c r="B195" s="18"/>
      <c r="C195" s="18"/>
      <c r="D195" s="18"/>
      <c r="E195" s="18"/>
      <c r="F195" s="18"/>
      <c r="G195" s="18"/>
      <c r="H195" s="18"/>
      <c r="I195" s="27"/>
      <c r="J195" s="18"/>
      <c r="K195" s="18"/>
      <c r="L195" s="18"/>
      <c r="M195" s="18"/>
      <c r="N195" s="18"/>
      <c r="O195" s="18"/>
      <c r="P195" s="37"/>
      <c r="Q195" s="37"/>
    </row>
    <row r="196" spans="1:17" ht="18.75">
      <c r="A196" s="51" t="s">
        <v>68</v>
      </c>
      <c r="B196" s="40"/>
      <c r="C196" s="40"/>
      <c r="D196" s="40"/>
      <c r="E196" s="40"/>
      <c r="F196" s="40"/>
      <c r="G196" s="40"/>
      <c r="H196" s="40"/>
      <c r="I196" s="64"/>
      <c r="J196" s="40"/>
      <c r="K196" s="40"/>
      <c r="L196" s="40"/>
      <c r="M196" s="40"/>
      <c r="N196" s="40"/>
      <c r="O196" s="40"/>
      <c r="P196" s="35"/>
      <c r="Q196" s="35"/>
    </row>
    <row r="197" spans="1:17" ht="18.75">
      <c r="A197" s="17" t="s">
        <v>161</v>
      </c>
      <c r="B197" s="10"/>
      <c r="C197" s="14" t="s">
        <v>107</v>
      </c>
      <c r="D197" s="10">
        <v>1.6</v>
      </c>
      <c r="E197" s="10">
        <v>1.6</v>
      </c>
      <c r="F197" s="10">
        <v>7</v>
      </c>
      <c r="G197" s="10">
        <v>120</v>
      </c>
      <c r="H197" s="10">
        <v>0.03</v>
      </c>
      <c r="I197" s="10">
        <v>3.5</v>
      </c>
      <c r="J197" s="10">
        <v>0</v>
      </c>
      <c r="K197" s="10">
        <v>0.76</v>
      </c>
      <c r="L197" s="10">
        <v>20.5</v>
      </c>
      <c r="M197" s="10">
        <v>18.5</v>
      </c>
      <c r="N197" s="10">
        <v>7.5</v>
      </c>
      <c r="O197" s="10">
        <v>0.35</v>
      </c>
      <c r="P197" s="35"/>
      <c r="Q197" s="25"/>
    </row>
    <row r="198" spans="1:17" ht="37.5">
      <c r="A198" s="9" t="s">
        <v>133</v>
      </c>
      <c r="B198" s="10" t="s">
        <v>51</v>
      </c>
      <c r="C198" s="14" t="s">
        <v>52</v>
      </c>
      <c r="D198" s="10">
        <v>1.8</v>
      </c>
      <c r="E198" s="10">
        <v>4.7</v>
      </c>
      <c r="F198" s="10">
        <v>7.5</v>
      </c>
      <c r="G198" s="10">
        <v>79.3</v>
      </c>
      <c r="H198" s="10">
        <v>0.04</v>
      </c>
      <c r="I198" s="10">
        <v>10.5</v>
      </c>
      <c r="J198" s="10">
        <v>0</v>
      </c>
      <c r="K198" s="10">
        <v>0.029</v>
      </c>
      <c r="L198" s="10">
        <v>39.7</v>
      </c>
      <c r="M198" s="10">
        <v>42.4</v>
      </c>
      <c r="N198" s="10">
        <v>17.5</v>
      </c>
      <c r="O198" s="10">
        <v>0.65</v>
      </c>
      <c r="P198" s="35"/>
      <c r="Q198" s="25"/>
    </row>
    <row r="199" spans="1:17" ht="18.75">
      <c r="A199" s="9" t="s">
        <v>134</v>
      </c>
      <c r="B199" s="10" t="s">
        <v>170</v>
      </c>
      <c r="C199" s="14" t="s">
        <v>53</v>
      </c>
      <c r="D199" s="10">
        <v>13.94</v>
      </c>
      <c r="E199" s="10">
        <v>17.32</v>
      </c>
      <c r="F199" s="10">
        <v>1.6</v>
      </c>
      <c r="G199" s="10">
        <v>218.132</v>
      </c>
      <c r="H199" s="10">
        <v>0.01</v>
      </c>
      <c r="I199" s="10">
        <v>0.53</v>
      </c>
      <c r="J199" s="10">
        <v>0.072</v>
      </c>
      <c r="K199" s="10">
        <v>0.015</v>
      </c>
      <c r="L199" s="10">
        <v>17.11</v>
      </c>
      <c r="M199" s="10">
        <v>16.4</v>
      </c>
      <c r="N199" s="10">
        <v>4.2</v>
      </c>
      <c r="O199" s="10">
        <v>0.13</v>
      </c>
      <c r="P199" s="35"/>
      <c r="Q199" s="25"/>
    </row>
    <row r="200" spans="1:17" ht="18.75">
      <c r="A200" s="9" t="s">
        <v>63</v>
      </c>
      <c r="B200" s="10" t="s">
        <v>64</v>
      </c>
      <c r="C200" s="14" t="s">
        <v>30</v>
      </c>
      <c r="D200" s="10">
        <v>17.14</v>
      </c>
      <c r="E200" s="10">
        <v>6.8</v>
      </c>
      <c r="F200" s="10">
        <v>75.5</v>
      </c>
      <c r="G200" s="10">
        <v>431.17</v>
      </c>
      <c r="H200" s="10">
        <v>0.45</v>
      </c>
      <c r="I200" s="10">
        <v>0</v>
      </c>
      <c r="J200" s="10">
        <v>0.028</v>
      </c>
      <c r="K200" s="10">
        <v>0.236</v>
      </c>
      <c r="L200" s="10">
        <v>26.36</v>
      </c>
      <c r="M200" s="10">
        <v>376.9</v>
      </c>
      <c r="N200" s="10">
        <v>252.3</v>
      </c>
      <c r="O200" s="10">
        <v>8.5</v>
      </c>
      <c r="P200" s="34"/>
      <c r="Q200" s="25"/>
    </row>
    <row r="201" spans="1:17" ht="18.75">
      <c r="A201" s="9" t="s">
        <v>56</v>
      </c>
      <c r="B201" s="10" t="s">
        <v>57</v>
      </c>
      <c r="C201" s="14" t="s">
        <v>33</v>
      </c>
      <c r="D201" s="10">
        <v>0.27</v>
      </c>
      <c r="E201" s="10">
        <v>0.12</v>
      </c>
      <c r="F201" s="10">
        <v>16.95</v>
      </c>
      <c r="G201" s="10">
        <v>69.96</v>
      </c>
      <c r="H201" s="10">
        <v>0.007</v>
      </c>
      <c r="I201" s="10">
        <v>24</v>
      </c>
      <c r="J201" s="10">
        <v>0.003</v>
      </c>
      <c r="K201" s="10">
        <v>0.01</v>
      </c>
      <c r="L201" s="10">
        <v>9.95</v>
      </c>
      <c r="M201" s="10">
        <v>8.6</v>
      </c>
      <c r="N201" s="10">
        <v>8.1</v>
      </c>
      <c r="O201" s="10">
        <v>0.38</v>
      </c>
      <c r="P201" s="38"/>
      <c r="Q201" s="25"/>
    </row>
    <row r="202" spans="1:17" ht="18.75">
      <c r="A202" s="9" t="s">
        <v>35</v>
      </c>
      <c r="B202" s="10"/>
      <c r="C202" s="14" t="s">
        <v>105</v>
      </c>
      <c r="D202" s="10">
        <v>2.64</v>
      </c>
      <c r="E202" s="10">
        <v>0.44</v>
      </c>
      <c r="F202" s="10">
        <v>16.4</v>
      </c>
      <c r="G202" s="10">
        <v>80.12</v>
      </c>
      <c r="H202" s="10">
        <v>0.09</v>
      </c>
      <c r="I202" s="10">
        <v>0</v>
      </c>
      <c r="J202" s="10">
        <v>0</v>
      </c>
      <c r="K202" s="10">
        <v>0</v>
      </c>
      <c r="L202" s="10">
        <v>18</v>
      </c>
      <c r="M202" s="10">
        <v>7</v>
      </c>
      <c r="N202" s="10">
        <v>24</v>
      </c>
      <c r="O202" s="10">
        <v>2</v>
      </c>
      <c r="P202" s="34"/>
      <c r="Q202" s="25"/>
    </row>
    <row r="203" spans="1:17" ht="18.75">
      <c r="A203" s="9" t="s">
        <v>50</v>
      </c>
      <c r="B203" s="10"/>
      <c r="C203" s="14" t="s">
        <v>53</v>
      </c>
      <c r="D203" s="10">
        <v>5.42</v>
      </c>
      <c r="E203" s="10">
        <v>0.2</v>
      </c>
      <c r="F203" s="10">
        <v>43.5</v>
      </c>
      <c r="G203" s="10">
        <v>274.75</v>
      </c>
      <c r="H203" s="10">
        <v>0.11</v>
      </c>
      <c r="I203" s="10">
        <v>0</v>
      </c>
      <c r="J203" s="10">
        <v>18</v>
      </c>
      <c r="K203" s="10">
        <v>0.15</v>
      </c>
      <c r="L203" s="10">
        <v>31</v>
      </c>
      <c r="M203" s="10">
        <v>89</v>
      </c>
      <c r="N203" s="10">
        <v>13</v>
      </c>
      <c r="O203" s="10">
        <v>1.3</v>
      </c>
      <c r="P203" s="34"/>
      <c r="Q203" s="34"/>
    </row>
    <row r="204" spans="1:17" ht="18.75">
      <c r="A204" s="9"/>
      <c r="B204" s="10"/>
      <c r="C204" s="10"/>
      <c r="D204" s="10"/>
      <c r="E204" s="10"/>
      <c r="F204" s="10"/>
      <c r="G204" s="10"/>
      <c r="H204" s="10"/>
      <c r="I204" s="29"/>
      <c r="J204" s="10"/>
      <c r="K204" s="10"/>
      <c r="L204" s="10"/>
      <c r="M204" s="10"/>
      <c r="N204" s="10"/>
      <c r="O204" s="10"/>
      <c r="P204" s="34"/>
      <c r="Q204" s="34"/>
    </row>
    <row r="205" spans="1:17" ht="18.75">
      <c r="A205" s="11" t="s">
        <v>24</v>
      </c>
      <c r="B205" s="18"/>
      <c r="C205" s="18"/>
      <c r="D205" s="12">
        <f aca="true" t="shared" si="13" ref="D205:O205">SUM(D197:D204)</f>
        <v>42.81000000000001</v>
      </c>
      <c r="E205" s="12">
        <f t="shared" si="13"/>
        <v>31.180000000000003</v>
      </c>
      <c r="F205" s="12">
        <f t="shared" si="13"/>
        <v>168.45</v>
      </c>
      <c r="G205" s="12">
        <f t="shared" si="13"/>
        <v>1273.4320000000002</v>
      </c>
      <c r="H205" s="12">
        <f t="shared" si="13"/>
        <v>0.737</v>
      </c>
      <c r="I205" s="32">
        <f t="shared" si="13"/>
        <v>38.53</v>
      </c>
      <c r="J205" s="12">
        <f t="shared" si="13"/>
        <v>18.103</v>
      </c>
      <c r="K205" s="12">
        <f t="shared" si="13"/>
        <v>1.2</v>
      </c>
      <c r="L205" s="12">
        <f t="shared" si="13"/>
        <v>162.62</v>
      </c>
      <c r="M205" s="12">
        <f t="shared" si="13"/>
        <v>558.8</v>
      </c>
      <c r="N205" s="12">
        <f t="shared" si="13"/>
        <v>326.6</v>
      </c>
      <c r="O205" s="12">
        <f t="shared" si="13"/>
        <v>13.31</v>
      </c>
      <c r="P205" s="34"/>
      <c r="Q205" s="34"/>
    </row>
    <row r="206" spans="1:17" ht="18.75">
      <c r="A206" s="20"/>
      <c r="B206" s="18"/>
      <c r="C206" s="18"/>
      <c r="D206" s="18"/>
      <c r="E206" s="18"/>
      <c r="F206" s="18"/>
      <c r="G206" s="18"/>
      <c r="H206" s="18"/>
      <c r="I206" s="27"/>
      <c r="J206" s="28"/>
      <c r="K206" s="18"/>
      <c r="L206" s="18"/>
      <c r="M206" s="18"/>
      <c r="N206" s="18"/>
      <c r="O206" s="18"/>
      <c r="P206" s="34"/>
      <c r="Q206" s="34"/>
    </row>
    <row r="207" spans="1:17" ht="18.75">
      <c r="A207" s="2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18"/>
      <c r="O207" s="18"/>
      <c r="P207" s="35"/>
      <c r="Q207" s="35"/>
    </row>
    <row r="208" spans="1:17" ht="18.75">
      <c r="A208" s="39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18"/>
      <c r="O208" s="18"/>
      <c r="P208" s="35"/>
      <c r="Q208" s="25"/>
    </row>
    <row r="209" spans="1:17" ht="18.75">
      <c r="A209" s="39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35"/>
      <c r="Q209" s="25"/>
    </row>
    <row r="210" spans="1:17" ht="18.75">
      <c r="A210" s="39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35"/>
      <c r="Q210" s="25"/>
    </row>
    <row r="211" spans="1:17" ht="18.75">
      <c r="A211" s="39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35"/>
      <c r="Q211" s="25"/>
    </row>
    <row r="212" spans="1:17" ht="18.75">
      <c r="A212" s="39" t="s">
        <v>36</v>
      </c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35"/>
      <c r="Q212" s="25"/>
    </row>
    <row r="213" spans="1:17" ht="18.75">
      <c r="A213" s="51" t="s">
        <v>68</v>
      </c>
      <c r="B213" s="65"/>
      <c r="C213" s="65"/>
      <c r="D213" s="65"/>
      <c r="E213" s="65"/>
      <c r="F213" s="65"/>
      <c r="G213" s="65"/>
      <c r="H213" s="65"/>
      <c r="I213" s="40"/>
      <c r="J213" s="40"/>
      <c r="K213" s="65"/>
      <c r="L213" s="65"/>
      <c r="M213" s="40"/>
      <c r="N213" s="49"/>
      <c r="O213" s="49"/>
      <c r="P213" s="35"/>
      <c r="Q213" s="25"/>
    </row>
    <row r="214" spans="1:17" ht="18.75">
      <c r="A214" s="9" t="s">
        <v>178</v>
      </c>
      <c r="B214" s="10" t="s">
        <v>32</v>
      </c>
      <c r="C214" s="14" t="s">
        <v>53</v>
      </c>
      <c r="D214" s="10">
        <v>8.2</v>
      </c>
      <c r="E214" s="10">
        <v>14.3</v>
      </c>
      <c r="F214" s="10">
        <v>35.9</v>
      </c>
      <c r="G214" s="10">
        <v>213.5</v>
      </c>
      <c r="H214" s="10">
        <v>0.06</v>
      </c>
      <c r="I214" s="10">
        <v>0.03</v>
      </c>
      <c r="J214" s="10">
        <v>0.03</v>
      </c>
      <c r="K214" s="10">
        <v>0.013</v>
      </c>
      <c r="L214" s="10">
        <v>16.36</v>
      </c>
      <c r="M214" s="10">
        <v>48.3</v>
      </c>
      <c r="N214" s="10">
        <v>8.15</v>
      </c>
      <c r="O214" s="10">
        <v>0.6</v>
      </c>
      <c r="P214" s="35"/>
      <c r="Q214" s="25"/>
    </row>
    <row r="215" spans="1:17" ht="37.5">
      <c r="A215" s="17" t="s">
        <v>47</v>
      </c>
      <c r="B215" s="10" t="s">
        <v>48</v>
      </c>
      <c r="C215" s="14" t="s">
        <v>49</v>
      </c>
      <c r="D215" s="10">
        <v>0.19</v>
      </c>
      <c r="E215" s="10">
        <v>0.04</v>
      </c>
      <c r="F215" s="10">
        <v>15.21</v>
      </c>
      <c r="G215" s="10">
        <v>61.98</v>
      </c>
      <c r="H215" s="10">
        <v>0.002</v>
      </c>
      <c r="I215" s="10">
        <v>1.15</v>
      </c>
      <c r="J215" s="10">
        <v>0.001</v>
      </c>
      <c r="K215" s="10">
        <v>0</v>
      </c>
      <c r="L215" s="10">
        <v>6.18</v>
      </c>
      <c r="M215" s="10">
        <v>6.72</v>
      </c>
      <c r="N215" s="10">
        <v>3.6</v>
      </c>
      <c r="O215" s="10">
        <v>0.62</v>
      </c>
      <c r="P215" s="38"/>
      <c r="Q215" s="25"/>
    </row>
    <row r="216" spans="1:17" ht="18.75">
      <c r="A216" s="53"/>
      <c r="B216" s="54"/>
      <c r="C216" s="54"/>
      <c r="D216" s="54"/>
      <c r="E216" s="54"/>
      <c r="F216" s="54"/>
      <c r="G216" s="54"/>
      <c r="H216" s="54"/>
      <c r="I216" s="54"/>
      <c r="J216" s="66"/>
      <c r="K216" s="54"/>
      <c r="L216" s="54"/>
      <c r="M216" s="54"/>
      <c r="N216" s="54"/>
      <c r="O216" s="54"/>
      <c r="P216" s="34"/>
      <c r="Q216" s="25"/>
    </row>
    <row r="217" spans="1:15" ht="18.75">
      <c r="A217" s="11" t="s">
        <v>24</v>
      </c>
      <c r="B217" s="10"/>
      <c r="C217" s="10"/>
      <c r="D217" s="12">
        <f aca="true" t="shared" si="14" ref="D217:O217">SUM(D214:D216)</f>
        <v>8.389999999999999</v>
      </c>
      <c r="E217" s="12">
        <f t="shared" si="14"/>
        <v>14.34</v>
      </c>
      <c r="F217" s="12">
        <f t="shared" si="14"/>
        <v>51.11</v>
      </c>
      <c r="G217" s="12">
        <f t="shared" si="14"/>
        <v>275.48</v>
      </c>
      <c r="H217" s="12">
        <f t="shared" si="14"/>
        <v>0.062</v>
      </c>
      <c r="I217" s="12">
        <f t="shared" si="14"/>
        <v>1.18</v>
      </c>
      <c r="J217" s="33">
        <f t="shared" si="14"/>
        <v>0.031</v>
      </c>
      <c r="K217" s="12">
        <f t="shared" si="14"/>
        <v>0.013</v>
      </c>
      <c r="L217" s="12">
        <f t="shared" si="14"/>
        <v>22.54</v>
      </c>
      <c r="M217" s="12">
        <f t="shared" si="14"/>
        <v>55.019999999999996</v>
      </c>
      <c r="N217" s="42">
        <f t="shared" si="14"/>
        <v>11.75</v>
      </c>
      <c r="O217" s="41">
        <f t="shared" si="14"/>
        <v>1.22</v>
      </c>
    </row>
    <row r="218" spans="1:17" ht="18.75">
      <c r="A218" s="11"/>
      <c r="B218" s="10"/>
      <c r="C218" s="10"/>
      <c r="D218" s="12"/>
      <c r="E218" s="12"/>
      <c r="F218" s="12"/>
      <c r="G218" s="12"/>
      <c r="H218" s="12"/>
      <c r="I218" s="12"/>
      <c r="J218" s="33"/>
      <c r="K218" s="12"/>
      <c r="L218" s="12"/>
      <c r="M218" s="12"/>
      <c r="N218" s="12"/>
      <c r="O218" s="12"/>
      <c r="P218" s="34"/>
      <c r="Q218" s="34"/>
    </row>
    <row r="219" spans="1:15" ht="18.75">
      <c r="A219" s="11" t="s">
        <v>39</v>
      </c>
      <c r="B219" s="10"/>
      <c r="C219" s="10"/>
      <c r="D219" s="12">
        <f aca="true" t="shared" si="15" ref="D219:O219">D191+D205+D217</f>
        <v>60.48000000000001</v>
      </c>
      <c r="E219" s="12">
        <f t="shared" si="15"/>
        <v>54.95</v>
      </c>
      <c r="F219" s="12">
        <f t="shared" si="15"/>
        <v>253.98000000000002</v>
      </c>
      <c r="G219" s="12">
        <f t="shared" si="15"/>
        <v>1721.7620000000002</v>
      </c>
      <c r="H219" s="12">
        <f t="shared" si="15"/>
        <v>0.8280000000000001</v>
      </c>
      <c r="I219" s="12">
        <f t="shared" si="15"/>
        <v>40.24</v>
      </c>
      <c r="J219" s="12">
        <f t="shared" si="15"/>
        <v>18.146</v>
      </c>
      <c r="K219" s="12">
        <f t="shared" si="15"/>
        <v>1.331</v>
      </c>
      <c r="L219" s="12">
        <f t="shared" si="15"/>
        <v>292.48</v>
      </c>
      <c r="M219" s="12">
        <f t="shared" si="15"/>
        <v>707.8199999999999</v>
      </c>
      <c r="N219" s="12">
        <f t="shared" si="15"/>
        <v>362.02000000000004</v>
      </c>
      <c r="O219" s="12">
        <f t="shared" si="15"/>
        <v>15.72</v>
      </c>
    </row>
    <row r="220" spans="1:15" ht="18.75">
      <c r="A220" s="11"/>
      <c r="B220" s="10"/>
      <c r="C220" s="10"/>
      <c r="D220" s="12"/>
      <c r="E220" s="12"/>
      <c r="F220" s="12"/>
      <c r="G220" s="12"/>
      <c r="H220" s="12"/>
      <c r="I220" s="30"/>
      <c r="J220" s="31"/>
      <c r="K220" s="32"/>
      <c r="L220" s="12"/>
      <c r="M220" s="12"/>
      <c r="N220" s="24"/>
      <c r="O220" s="24"/>
    </row>
    <row r="221" spans="1:15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</row>
    <row r="222" ht="15.75">
      <c r="A222" s="2"/>
    </row>
    <row r="223" spans="1:17" ht="12.75">
      <c r="A223" s="3" t="s">
        <v>40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25"/>
      <c r="Q223" s="25"/>
    </row>
    <row r="225" spans="16:17" ht="16.5">
      <c r="P225" s="35"/>
      <c r="Q225" s="35"/>
    </row>
    <row r="232" spans="16:18" ht="12.75">
      <c r="P232" s="4"/>
      <c r="Q232" s="4"/>
      <c r="R232" s="4"/>
    </row>
    <row r="249" spans="1:15" ht="18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1:15" ht="18.75">
      <c r="A250" s="8" t="s">
        <v>20</v>
      </c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1:15" ht="18.75">
      <c r="A251" s="51" t="s">
        <v>74</v>
      </c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</row>
    <row r="252" spans="1:15" ht="33">
      <c r="A252" s="9" t="s">
        <v>158</v>
      </c>
      <c r="B252" s="10" t="s">
        <v>32</v>
      </c>
      <c r="C252" s="14" t="s">
        <v>159</v>
      </c>
      <c r="D252" s="10">
        <v>9.8</v>
      </c>
      <c r="E252" s="10">
        <v>7.8</v>
      </c>
      <c r="F252" s="10">
        <v>31.4</v>
      </c>
      <c r="G252" s="10">
        <v>262.5</v>
      </c>
      <c r="H252" s="10">
        <v>0.19</v>
      </c>
      <c r="I252" s="10">
        <v>0.51</v>
      </c>
      <c r="J252" s="10">
        <v>0.03</v>
      </c>
      <c r="K252" s="10">
        <v>0.206</v>
      </c>
      <c r="L252" s="10">
        <v>114</v>
      </c>
      <c r="M252" s="10">
        <v>212.8</v>
      </c>
      <c r="N252" s="10">
        <v>8</v>
      </c>
      <c r="O252" s="10">
        <v>3.2</v>
      </c>
    </row>
    <row r="253" spans="1:15" ht="18.75">
      <c r="A253" s="9" t="s">
        <v>37</v>
      </c>
      <c r="B253" s="10" t="s">
        <v>38</v>
      </c>
      <c r="C253" s="10" t="s">
        <v>33</v>
      </c>
      <c r="D253" s="10">
        <v>3.14</v>
      </c>
      <c r="E253" s="10">
        <v>2.42</v>
      </c>
      <c r="F253" s="10">
        <v>19.38</v>
      </c>
      <c r="G253" s="10">
        <v>111.9</v>
      </c>
      <c r="H253" s="10">
        <v>0.029</v>
      </c>
      <c r="I253" s="10">
        <v>0.5</v>
      </c>
      <c r="J253" s="10">
        <v>0.012</v>
      </c>
      <c r="K253" s="10">
        <v>0.118</v>
      </c>
      <c r="L253" s="10">
        <v>103.6</v>
      </c>
      <c r="M253" s="10">
        <v>88.6</v>
      </c>
      <c r="N253" s="10">
        <v>20.8</v>
      </c>
      <c r="O253" s="10">
        <v>0.61</v>
      </c>
    </row>
    <row r="254" spans="1:15" ht="18.75">
      <c r="A254" s="53"/>
      <c r="B254" s="54"/>
      <c r="C254" s="58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</row>
    <row r="255" spans="1:15" ht="18.75">
      <c r="A255" s="9"/>
      <c r="B255" s="10"/>
      <c r="C255" s="14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</row>
    <row r="256" spans="1:15" ht="18.75">
      <c r="A256" s="11" t="s">
        <v>24</v>
      </c>
      <c r="B256" s="10"/>
      <c r="C256" s="14"/>
      <c r="D256" s="12">
        <f aca="true" t="shared" si="16" ref="D256:O256">SUM(D252:D255)</f>
        <v>12.940000000000001</v>
      </c>
      <c r="E256" s="12">
        <f t="shared" si="16"/>
        <v>10.219999999999999</v>
      </c>
      <c r="F256" s="12">
        <f t="shared" si="16"/>
        <v>50.78</v>
      </c>
      <c r="G256" s="12">
        <f t="shared" si="16"/>
        <v>374.4</v>
      </c>
      <c r="H256" s="12">
        <f t="shared" si="16"/>
        <v>0.219</v>
      </c>
      <c r="I256" s="12">
        <f t="shared" si="16"/>
        <v>1.01</v>
      </c>
      <c r="J256" s="12">
        <f t="shared" si="16"/>
        <v>0.041999999999999996</v>
      </c>
      <c r="K256" s="12">
        <f t="shared" si="16"/>
        <v>0.32399999999999995</v>
      </c>
      <c r="L256" s="12">
        <f t="shared" si="16"/>
        <v>217.6</v>
      </c>
      <c r="M256" s="12">
        <f t="shared" si="16"/>
        <v>301.4</v>
      </c>
      <c r="N256" s="12">
        <f t="shared" si="16"/>
        <v>28.8</v>
      </c>
      <c r="O256" s="12">
        <f t="shared" si="16"/>
        <v>3.81</v>
      </c>
    </row>
    <row r="257" spans="1:15" ht="18.75">
      <c r="A257" s="9"/>
      <c r="B257" s="10"/>
      <c r="C257" s="14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</row>
    <row r="258" spans="1:16" ht="18.75">
      <c r="A258" s="8" t="s">
        <v>25</v>
      </c>
      <c r="B258" s="10"/>
      <c r="C258" s="14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25"/>
    </row>
    <row r="259" spans="1:15" ht="18.75">
      <c r="A259" s="51" t="s">
        <v>74</v>
      </c>
      <c r="B259" s="49"/>
      <c r="C259" s="5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</row>
    <row r="260" spans="1:15" ht="33">
      <c r="A260" s="9" t="s">
        <v>136</v>
      </c>
      <c r="B260" s="10" t="s">
        <v>137</v>
      </c>
      <c r="C260" s="14" t="s">
        <v>107</v>
      </c>
      <c r="D260" s="10">
        <v>3.5</v>
      </c>
      <c r="E260" s="10">
        <v>1</v>
      </c>
      <c r="F260" s="10">
        <v>12.4</v>
      </c>
      <c r="G260" s="10">
        <v>119</v>
      </c>
      <c r="H260" s="10">
        <v>0.2</v>
      </c>
      <c r="I260" s="10">
        <v>1.3</v>
      </c>
      <c r="J260" s="10">
        <v>0.15</v>
      </c>
      <c r="K260" s="10">
        <v>2.75</v>
      </c>
      <c r="L260" s="10">
        <v>23</v>
      </c>
      <c r="M260" s="10">
        <v>31</v>
      </c>
      <c r="N260" s="10">
        <v>52</v>
      </c>
      <c r="O260" s="10">
        <v>2.04</v>
      </c>
    </row>
    <row r="261" spans="1:15" ht="18.75">
      <c r="A261" s="9" t="s">
        <v>92</v>
      </c>
      <c r="B261" s="10" t="s">
        <v>93</v>
      </c>
      <c r="C261" s="14" t="s">
        <v>27</v>
      </c>
      <c r="D261" s="10">
        <v>2.04</v>
      </c>
      <c r="E261" s="10">
        <v>3.5</v>
      </c>
      <c r="F261" s="10">
        <v>10.92</v>
      </c>
      <c r="G261" s="10">
        <v>83.1</v>
      </c>
      <c r="H261" s="10">
        <v>0.08</v>
      </c>
      <c r="I261" s="10">
        <v>11.8</v>
      </c>
      <c r="J261" s="10">
        <v>0.142</v>
      </c>
      <c r="K261" s="10">
        <v>0.042</v>
      </c>
      <c r="L261" s="10">
        <v>27.83</v>
      </c>
      <c r="M261" s="10">
        <v>52.2</v>
      </c>
      <c r="N261" s="10">
        <v>20.85</v>
      </c>
      <c r="O261" s="10">
        <v>0.85</v>
      </c>
    </row>
    <row r="262" spans="1:15" ht="18.75">
      <c r="A262" s="9" t="s">
        <v>138</v>
      </c>
      <c r="B262" s="10" t="s">
        <v>171</v>
      </c>
      <c r="C262" s="14" t="s">
        <v>53</v>
      </c>
      <c r="D262" s="10">
        <v>6.5</v>
      </c>
      <c r="E262" s="10">
        <v>13.9</v>
      </c>
      <c r="F262" s="10">
        <v>3.94</v>
      </c>
      <c r="G262" s="10">
        <v>166.6</v>
      </c>
      <c r="H262" s="10">
        <v>0.06</v>
      </c>
      <c r="I262" s="10">
        <v>1.25</v>
      </c>
      <c r="J262" s="10">
        <v>0.054</v>
      </c>
      <c r="K262" s="10">
        <v>0.063</v>
      </c>
      <c r="L262" s="10">
        <v>120.5</v>
      </c>
      <c r="M262" s="10">
        <v>84.5</v>
      </c>
      <c r="N262" s="10">
        <v>9.5</v>
      </c>
      <c r="O262" s="10">
        <v>0.62</v>
      </c>
    </row>
    <row r="263" spans="1:15" ht="18.75">
      <c r="A263" s="9" t="s">
        <v>54</v>
      </c>
      <c r="B263" s="10" t="s">
        <v>55</v>
      </c>
      <c r="C263" s="14" t="s">
        <v>30</v>
      </c>
      <c r="D263" s="10">
        <v>9.55</v>
      </c>
      <c r="E263" s="10">
        <v>4.65</v>
      </c>
      <c r="F263" s="10">
        <v>86.98</v>
      </c>
      <c r="G263" s="10">
        <v>467.9</v>
      </c>
      <c r="H263" s="10">
        <v>0.08</v>
      </c>
      <c r="I263" s="10">
        <v>0</v>
      </c>
      <c r="J263" s="10">
        <v>0.014</v>
      </c>
      <c r="K263" s="10">
        <v>0.005</v>
      </c>
      <c r="L263" s="10">
        <v>11.25</v>
      </c>
      <c r="M263" s="10">
        <v>189</v>
      </c>
      <c r="N263" s="10">
        <v>62.6</v>
      </c>
      <c r="O263" s="10">
        <v>1.26</v>
      </c>
    </row>
    <row r="264" spans="1:15" ht="18.75">
      <c r="A264" s="9" t="s">
        <v>65</v>
      </c>
      <c r="B264" s="10" t="s">
        <v>66</v>
      </c>
      <c r="C264" s="14" t="s">
        <v>33</v>
      </c>
      <c r="D264" s="10">
        <v>0.02</v>
      </c>
      <c r="E264" s="10">
        <v>0.02</v>
      </c>
      <c r="F264" s="10">
        <v>14.8</v>
      </c>
      <c r="G264" s="10">
        <v>59.3</v>
      </c>
      <c r="H264" s="10">
        <v>0</v>
      </c>
      <c r="I264" s="10">
        <v>0.14</v>
      </c>
      <c r="J264" s="10">
        <v>0.002</v>
      </c>
      <c r="K264" s="10">
        <v>0</v>
      </c>
      <c r="L264" s="10">
        <v>17.34</v>
      </c>
      <c r="M264" s="10">
        <v>1.03</v>
      </c>
      <c r="N264" s="10">
        <v>0.17</v>
      </c>
      <c r="O264" s="10">
        <v>0.052</v>
      </c>
    </row>
    <row r="265" spans="1:15" ht="18.75">
      <c r="A265" s="9" t="s">
        <v>35</v>
      </c>
      <c r="B265" s="10"/>
      <c r="C265" s="14" t="s">
        <v>105</v>
      </c>
      <c r="D265" s="10">
        <v>2.64</v>
      </c>
      <c r="E265" s="10">
        <v>0.44</v>
      </c>
      <c r="F265" s="10">
        <v>16.4</v>
      </c>
      <c r="G265" s="10">
        <v>80.12</v>
      </c>
      <c r="H265" s="10">
        <v>0.09</v>
      </c>
      <c r="I265" s="10">
        <v>0</v>
      </c>
      <c r="J265" s="10">
        <v>0</v>
      </c>
      <c r="K265" s="10">
        <v>0</v>
      </c>
      <c r="L265" s="10">
        <v>18</v>
      </c>
      <c r="M265" s="10">
        <v>7</v>
      </c>
      <c r="N265" s="10">
        <v>24</v>
      </c>
      <c r="O265" s="10">
        <v>2</v>
      </c>
    </row>
    <row r="266" spans="1:15" ht="18.75">
      <c r="A266" s="9" t="s">
        <v>50</v>
      </c>
      <c r="B266" s="10"/>
      <c r="C266" s="14" t="s">
        <v>53</v>
      </c>
      <c r="D266" s="10">
        <v>5.42</v>
      </c>
      <c r="E266" s="10">
        <v>0.2</v>
      </c>
      <c r="F266" s="10">
        <v>43.5</v>
      </c>
      <c r="G266" s="10">
        <v>274.75</v>
      </c>
      <c r="H266" s="10">
        <v>0.11</v>
      </c>
      <c r="I266" s="10">
        <v>0</v>
      </c>
      <c r="J266" s="10">
        <v>18</v>
      </c>
      <c r="K266" s="10">
        <v>0.15</v>
      </c>
      <c r="L266" s="10">
        <v>31</v>
      </c>
      <c r="M266" s="10">
        <v>89</v>
      </c>
      <c r="N266" s="10">
        <v>13</v>
      </c>
      <c r="O266" s="10">
        <v>1.3</v>
      </c>
    </row>
    <row r="267" spans="1:15" ht="18.75">
      <c r="A267" s="53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</row>
    <row r="268" spans="1:15" ht="18.75">
      <c r="A268" s="55" t="s">
        <v>58</v>
      </c>
      <c r="B268" s="54"/>
      <c r="C268" s="58"/>
      <c r="D268" s="41">
        <f aca="true" t="shared" si="17" ref="D268:O268">SUM(D260:D267)</f>
        <v>29.67</v>
      </c>
      <c r="E268" s="41">
        <f t="shared" si="17"/>
        <v>23.709999999999997</v>
      </c>
      <c r="F268" s="41">
        <f t="shared" si="17"/>
        <v>188.94000000000003</v>
      </c>
      <c r="G268" s="41">
        <f t="shared" si="17"/>
        <v>1250.77</v>
      </c>
      <c r="H268" s="41">
        <f t="shared" si="17"/>
        <v>0.62</v>
      </c>
      <c r="I268" s="41">
        <f t="shared" si="17"/>
        <v>14.490000000000002</v>
      </c>
      <c r="J268" s="41">
        <f t="shared" si="17"/>
        <v>18.362</v>
      </c>
      <c r="K268" s="41">
        <f t="shared" si="17"/>
        <v>3.01</v>
      </c>
      <c r="L268" s="41">
        <f t="shared" si="17"/>
        <v>248.92</v>
      </c>
      <c r="M268" s="41">
        <f t="shared" si="17"/>
        <v>453.72999999999996</v>
      </c>
      <c r="N268" s="41">
        <f t="shared" si="17"/>
        <v>182.11999999999998</v>
      </c>
      <c r="O268" s="41">
        <f t="shared" si="17"/>
        <v>8.122</v>
      </c>
    </row>
    <row r="269" spans="1:15" ht="18.75">
      <c r="A269" s="8" t="s">
        <v>36</v>
      </c>
      <c r="B269" s="10"/>
      <c r="C269" s="14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1:15" ht="18.75">
      <c r="A270" s="51" t="s">
        <v>74</v>
      </c>
      <c r="B270" s="49"/>
      <c r="C270" s="5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</row>
    <row r="271" spans="1:15" ht="18.75">
      <c r="A271" s="9" t="s">
        <v>114</v>
      </c>
      <c r="B271" s="10"/>
      <c r="C271" s="10" t="s">
        <v>53</v>
      </c>
      <c r="D271" s="10">
        <v>10.6</v>
      </c>
      <c r="E271" s="10">
        <v>13.5</v>
      </c>
      <c r="F271" s="10">
        <v>18.1</v>
      </c>
      <c r="G271" s="10">
        <v>360</v>
      </c>
      <c r="H271" s="10">
        <v>0.11</v>
      </c>
      <c r="I271" s="10">
        <v>0</v>
      </c>
      <c r="J271" s="10">
        <v>0</v>
      </c>
      <c r="K271" s="10">
        <v>18</v>
      </c>
      <c r="L271" s="10">
        <v>31</v>
      </c>
      <c r="M271" s="10">
        <v>89</v>
      </c>
      <c r="N271" s="10">
        <v>13</v>
      </c>
      <c r="O271" s="10">
        <v>1.3</v>
      </c>
    </row>
    <row r="272" spans="1:15" ht="18.75">
      <c r="A272" s="9" t="s">
        <v>73</v>
      </c>
      <c r="B272" s="10" t="s">
        <v>32</v>
      </c>
      <c r="C272" s="14" t="s">
        <v>33</v>
      </c>
      <c r="D272" s="10">
        <v>0.8</v>
      </c>
      <c r="E272" s="10" t="s">
        <v>34</v>
      </c>
      <c r="F272" s="10">
        <v>12</v>
      </c>
      <c r="G272" s="10">
        <v>91.2</v>
      </c>
      <c r="H272" s="10">
        <v>0.08</v>
      </c>
      <c r="I272" s="10">
        <v>50</v>
      </c>
      <c r="J272" s="10">
        <v>0</v>
      </c>
      <c r="K272" s="10">
        <v>0.6</v>
      </c>
      <c r="L272" s="10">
        <v>42</v>
      </c>
      <c r="M272" s="10">
        <v>32</v>
      </c>
      <c r="N272" s="10">
        <v>8</v>
      </c>
      <c r="O272" s="10">
        <v>1.3</v>
      </c>
    </row>
    <row r="273" spans="1:15" ht="18.75">
      <c r="A273" s="57"/>
      <c r="B273" s="54"/>
      <c r="C273" s="58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</row>
    <row r="274" spans="1:15" ht="18.75">
      <c r="A274" s="11" t="s">
        <v>24</v>
      </c>
      <c r="B274" s="10"/>
      <c r="C274" s="14"/>
      <c r="D274" s="12">
        <f aca="true" t="shared" si="18" ref="D274:O274">SUM(D271:D273)</f>
        <v>11.4</v>
      </c>
      <c r="E274" s="12">
        <f t="shared" si="18"/>
        <v>13.5</v>
      </c>
      <c r="F274" s="12">
        <f t="shared" si="18"/>
        <v>30.1</v>
      </c>
      <c r="G274" s="12">
        <f t="shared" si="18"/>
        <v>451.2</v>
      </c>
      <c r="H274" s="12">
        <f t="shared" si="18"/>
        <v>0.19</v>
      </c>
      <c r="I274" s="12">
        <f t="shared" si="18"/>
        <v>50</v>
      </c>
      <c r="J274" s="12">
        <f t="shared" si="18"/>
        <v>0</v>
      </c>
      <c r="K274" s="12">
        <f t="shared" si="18"/>
        <v>18.6</v>
      </c>
      <c r="L274" s="12">
        <f t="shared" si="18"/>
        <v>73</v>
      </c>
      <c r="M274" s="12">
        <f t="shared" si="18"/>
        <v>121</v>
      </c>
      <c r="N274" s="12">
        <f t="shared" si="18"/>
        <v>21</v>
      </c>
      <c r="O274" s="12">
        <f t="shared" si="18"/>
        <v>2.6</v>
      </c>
    </row>
    <row r="275" spans="1:15" ht="18.75">
      <c r="A275" s="11"/>
      <c r="B275" s="10"/>
      <c r="C275" s="14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1:15" ht="18.75">
      <c r="A276" s="11" t="s">
        <v>39</v>
      </c>
      <c r="B276" s="10"/>
      <c r="C276" s="14"/>
      <c r="D276" s="12">
        <f aca="true" t="shared" si="19" ref="D276:O276">D256+D268+D274</f>
        <v>54.01</v>
      </c>
      <c r="E276" s="12">
        <f t="shared" si="19"/>
        <v>47.42999999999999</v>
      </c>
      <c r="F276" s="12">
        <f t="shared" si="19"/>
        <v>269.82000000000005</v>
      </c>
      <c r="G276" s="12">
        <f t="shared" si="19"/>
        <v>2076.37</v>
      </c>
      <c r="H276" s="12">
        <f t="shared" si="19"/>
        <v>1.029</v>
      </c>
      <c r="I276" s="12">
        <f t="shared" si="19"/>
        <v>65.5</v>
      </c>
      <c r="J276" s="12">
        <f t="shared" si="19"/>
        <v>18.404</v>
      </c>
      <c r="K276" s="12">
        <f t="shared" si="19"/>
        <v>21.934</v>
      </c>
      <c r="L276" s="12">
        <f t="shared" si="19"/>
        <v>539.52</v>
      </c>
      <c r="M276" s="12">
        <f t="shared" si="19"/>
        <v>876.1299999999999</v>
      </c>
      <c r="N276" s="12">
        <f t="shared" si="19"/>
        <v>231.92</v>
      </c>
      <c r="O276" s="12">
        <f t="shared" si="19"/>
        <v>14.532</v>
      </c>
    </row>
    <row r="277" spans="1:15" ht="16.5">
      <c r="A277" s="3" t="s">
        <v>60</v>
      </c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38"/>
      <c r="O277" s="38"/>
    </row>
    <row r="278" spans="1:15" ht="18.75">
      <c r="A278" s="8" t="s">
        <v>20</v>
      </c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1:15" ht="18.75">
      <c r="A279" s="51" t="s">
        <v>79</v>
      </c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</row>
    <row r="280" spans="1:15" ht="18.75">
      <c r="A280" s="9" t="s">
        <v>45</v>
      </c>
      <c r="B280" s="10" t="s">
        <v>32</v>
      </c>
      <c r="C280" s="10" t="s">
        <v>46</v>
      </c>
      <c r="D280" s="10">
        <v>4.87</v>
      </c>
      <c r="E280" s="10">
        <v>4.4</v>
      </c>
      <c r="F280" s="10">
        <v>10.6</v>
      </c>
      <c r="G280" s="10">
        <v>101.5</v>
      </c>
      <c r="H280" s="10">
        <v>0.004</v>
      </c>
      <c r="I280" s="10">
        <v>0.04</v>
      </c>
      <c r="J280" s="10">
        <v>0.02</v>
      </c>
      <c r="K280" s="10">
        <v>0</v>
      </c>
      <c r="L280" s="10">
        <v>116.2</v>
      </c>
      <c r="M280" s="10">
        <v>65.3</v>
      </c>
      <c r="N280" s="10">
        <v>4.6</v>
      </c>
      <c r="O280" s="10">
        <v>0.13</v>
      </c>
    </row>
    <row r="281" spans="1:15" ht="37.5">
      <c r="A281" s="9" t="s">
        <v>109</v>
      </c>
      <c r="B281" s="14" t="s">
        <v>110</v>
      </c>
      <c r="C281" s="10" t="s">
        <v>111</v>
      </c>
      <c r="D281" s="10">
        <v>13.3</v>
      </c>
      <c r="E281" s="10">
        <v>10.18</v>
      </c>
      <c r="F281" s="10">
        <v>83.7</v>
      </c>
      <c r="G281" s="10">
        <v>665.6</v>
      </c>
      <c r="H281" s="10">
        <v>0.117</v>
      </c>
      <c r="I281" s="10">
        <v>0</v>
      </c>
      <c r="J281" s="10">
        <v>0.027</v>
      </c>
      <c r="K281" s="10">
        <v>0.074</v>
      </c>
      <c r="L281" s="10">
        <v>16.2</v>
      </c>
      <c r="M281" s="10">
        <v>263.6</v>
      </c>
      <c r="N281" s="10">
        <v>87</v>
      </c>
      <c r="O281" s="10">
        <v>1.8</v>
      </c>
    </row>
    <row r="282" spans="1:15" ht="18.75">
      <c r="A282" s="17" t="s">
        <v>22</v>
      </c>
      <c r="B282" s="10" t="s">
        <v>23</v>
      </c>
      <c r="C282" s="10" t="s">
        <v>115</v>
      </c>
      <c r="D282" s="10">
        <v>0.14</v>
      </c>
      <c r="E282" s="10">
        <v>0.03</v>
      </c>
      <c r="F282" s="10">
        <v>15.02</v>
      </c>
      <c r="G282" s="10">
        <v>61</v>
      </c>
      <c r="H282" s="10">
        <v>0</v>
      </c>
      <c r="I282" s="10">
        <v>0.03</v>
      </c>
      <c r="J282" s="10">
        <v>0</v>
      </c>
      <c r="K282" s="10">
        <v>0</v>
      </c>
      <c r="L282" s="10">
        <v>3.72</v>
      </c>
      <c r="M282" s="10">
        <v>5.4</v>
      </c>
      <c r="N282" s="10">
        <v>2.87</v>
      </c>
      <c r="O282" s="10">
        <v>0.58</v>
      </c>
    </row>
    <row r="283" spans="1:15" ht="18.75">
      <c r="A283" s="53"/>
      <c r="B283" s="54"/>
      <c r="C283" s="58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</row>
    <row r="284" spans="1:15" ht="18.75">
      <c r="A284" s="11" t="s">
        <v>24</v>
      </c>
      <c r="B284" s="10"/>
      <c r="C284" s="14"/>
      <c r="D284" s="12">
        <f aca="true" t="shared" si="20" ref="D284:O284">SUM(D280:D283)</f>
        <v>18.310000000000002</v>
      </c>
      <c r="E284" s="12">
        <f t="shared" si="20"/>
        <v>14.61</v>
      </c>
      <c r="F284" s="12">
        <f t="shared" si="20"/>
        <v>109.32</v>
      </c>
      <c r="G284" s="12">
        <f t="shared" si="20"/>
        <v>828.1</v>
      </c>
      <c r="H284" s="12">
        <f t="shared" si="20"/>
        <v>0.12100000000000001</v>
      </c>
      <c r="I284" s="12">
        <f t="shared" si="20"/>
        <v>0.07</v>
      </c>
      <c r="J284" s="12">
        <f t="shared" si="20"/>
        <v>0.047</v>
      </c>
      <c r="K284" s="12">
        <f t="shared" si="20"/>
        <v>0.074</v>
      </c>
      <c r="L284" s="12">
        <f t="shared" si="20"/>
        <v>136.12</v>
      </c>
      <c r="M284" s="12">
        <f t="shared" si="20"/>
        <v>334.3</v>
      </c>
      <c r="N284" s="12">
        <f t="shared" si="20"/>
        <v>94.47</v>
      </c>
      <c r="O284" s="12">
        <f t="shared" si="20"/>
        <v>2.5100000000000002</v>
      </c>
    </row>
    <row r="285" spans="1:15" ht="18.75">
      <c r="A285" s="9"/>
      <c r="B285" s="10"/>
      <c r="C285" s="14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1:15" ht="18.75">
      <c r="A286" s="9"/>
      <c r="B286" s="10"/>
      <c r="C286" s="14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1:15" ht="18.75">
      <c r="A287" s="8" t="s">
        <v>25</v>
      </c>
      <c r="B287" s="10"/>
      <c r="C287" s="14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288" spans="1:15" ht="18.75">
      <c r="A288" s="51" t="s">
        <v>79</v>
      </c>
      <c r="B288" s="49"/>
      <c r="C288" s="5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</row>
    <row r="289" spans="1:15" ht="18.75">
      <c r="A289" s="17" t="s">
        <v>112</v>
      </c>
      <c r="B289" s="10"/>
      <c r="C289" s="14" t="s">
        <v>107</v>
      </c>
      <c r="D289" s="10">
        <v>1.6</v>
      </c>
      <c r="E289" s="10">
        <v>1.6</v>
      </c>
      <c r="F289" s="10">
        <v>5</v>
      </c>
      <c r="G289" s="10">
        <v>120</v>
      </c>
      <c r="H289" s="10">
        <v>0.03</v>
      </c>
      <c r="I289" s="10">
        <v>3.5</v>
      </c>
      <c r="J289" s="10">
        <v>0</v>
      </c>
      <c r="K289" s="10">
        <v>0.76</v>
      </c>
      <c r="L289" s="10">
        <v>20.5</v>
      </c>
      <c r="M289" s="10">
        <v>18.5</v>
      </c>
      <c r="N289" s="10">
        <v>7.5</v>
      </c>
      <c r="O289" s="10">
        <v>0.35</v>
      </c>
    </row>
    <row r="290" spans="1:15" ht="18.75">
      <c r="A290" s="9" t="s">
        <v>69</v>
      </c>
      <c r="B290" s="10" t="s">
        <v>26</v>
      </c>
      <c r="C290" s="14" t="s">
        <v>27</v>
      </c>
      <c r="D290" s="10">
        <v>5.12</v>
      </c>
      <c r="E290" s="10">
        <v>3.8</v>
      </c>
      <c r="F290" s="10">
        <v>13.9</v>
      </c>
      <c r="G290" s="10">
        <v>126.14</v>
      </c>
      <c r="H290" s="10">
        <v>0.2</v>
      </c>
      <c r="I290" s="10">
        <v>5</v>
      </c>
      <c r="J290" s="10">
        <v>0.14</v>
      </c>
      <c r="K290" s="10">
        <v>0.06</v>
      </c>
      <c r="L290" s="10">
        <v>37.6</v>
      </c>
      <c r="M290" s="10">
        <v>95.4</v>
      </c>
      <c r="N290" s="10">
        <v>34.04</v>
      </c>
      <c r="O290" s="10">
        <v>1.8</v>
      </c>
    </row>
    <row r="291" spans="1:15" ht="18.75">
      <c r="A291" s="9" t="s">
        <v>102</v>
      </c>
      <c r="B291" s="10" t="s">
        <v>120</v>
      </c>
      <c r="C291" s="14" t="s">
        <v>42</v>
      </c>
      <c r="D291" s="10">
        <v>13.2</v>
      </c>
      <c r="E291" s="10">
        <v>10.7</v>
      </c>
      <c r="F291" s="10">
        <v>0.3</v>
      </c>
      <c r="G291" s="10">
        <v>149.85</v>
      </c>
      <c r="H291" s="10">
        <v>0.049</v>
      </c>
      <c r="I291" s="10">
        <v>0.6</v>
      </c>
      <c r="J291" s="10">
        <v>0.018</v>
      </c>
      <c r="K291" s="10">
        <v>0.09</v>
      </c>
      <c r="L291" s="10">
        <v>9.2</v>
      </c>
      <c r="M291" s="10">
        <v>104.4</v>
      </c>
      <c r="N291" s="10">
        <v>12.4</v>
      </c>
      <c r="O291" s="10">
        <v>0.8</v>
      </c>
    </row>
    <row r="292" spans="1:18" ht="18.75">
      <c r="A292" s="9" t="s">
        <v>63</v>
      </c>
      <c r="B292" s="10" t="s">
        <v>64</v>
      </c>
      <c r="C292" s="14" t="s">
        <v>30</v>
      </c>
      <c r="D292" s="10">
        <v>17.14</v>
      </c>
      <c r="E292" s="10">
        <v>6.8</v>
      </c>
      <c r="F292" s="10">
        <v>75.5</v>
      </c>
      <c r="G292" s="10">
        <v>431.17</v>
      </c>
      <c r="H292" s="10">
        <v>0.45</v>
      </c>
      <c r="I292" s="10">
        <v>0</v>
      </c>
      <c r="J292" s="10">
        <v>0.028</v>
      </c>
      <c r="K292" s="10">
        <v>0.236</v>
      </c>
      <c r="L292" s="10">
        <v>26.36</v>
      </c>
      <c r="M292" s="10">
        <v>376.9</v>
      </c>
      <c r="N292" s="10">
        <v>252.3</v>
      </c>
      <c r="O292" s="10">
        <v>8.5</v>
      </c>
      <c r="P292" s="4"/>
      <c r="Q292" s="4"/>
      <c r="R292" s="4"/>
    </row>
    <row r="293" spans="1:15" ht="18.75">
      <c r="A293" s="9" t="s">
        <v>73</v>
      </c>
      <c r="B293" s="10" t="s">
        <v>32</v>
      </c>
      <c r="C293" s="14" t="s">
        <v>33</v>
      </c>
      <c r="D293" s="10">
        <v>0.8</v>
      </c>
      <c r="E293" s="10" t="s">
        <v>34</v>
      </c>
      <c r="F293" s="10">
        <v>22</v>
      </c>
      <c r="G293" s="10">
        <v>91.2</v>
      </c>
      <c r="H293" s="10">
        <v>0.08</v>
      </c>
      <c r="I293" s="10">
        <v>50</v>
      </c>
      <c r="J293" s="10">
        <v>0</v>
      </c>
      <c r="K293" s="10">
        <v>0.6</v>
      </c>
      <c r="L293" s="10">
        <v>42</v>
      </c>
      <c r="M293" s="10">
        <v>32</v>
      </c>
      <c r="N293" s="10">
        <v>8</v>
      </c>
      <c r="O293" s="10">
        <v>1.3</v>
      </c>
    </row>
    <row r="294" spans="1:15" ht="18.75">
      <c r="A294" s="9" t="s">
        <v>35</v>
      </c>
      <c r="B294" s="10"/>
      <c r="C294" s="14" t="s">
        <v>105</v>
      </c>
      <c r="D294" s="10">
        <v>2.64</v>
      </c>
      <c r="E294" s="10">
        <v>0.44</v>
      </c>
      <c r="F294" s="10">
        <v>16.4</v>
      </c>
      <c r="G294" s="10">
        <v>80.12</v>
      </c>
      <c r="H294" s="10">
        <v>0.09</v>
      </c>
      <c r="I294" s="10">
        <v>0</v>
      </c>
      <c r="J294" s="10">
        <v>0</v>
      </c>
      <c r="K294" s="10">
        <v>0</v>
      </c>
      <c r="L294" s="10">
        <v>18</v>
      </c>
      <c r="M294" s="10">
        <v>7</v>
      </c>
      <c r="N294" s="10">
        <v>24</v>
      </c>
      <c r="O294" s="10">
        <v>2</v>
      </c>
    </row>
    <row r="295" spans="1:15" ht="18.75">
      <c r="A295" s="9" t="s">
        <v>139</v>
      </c>
      <c r="B295" s="10"/>
      <c r="C295" s="14" t="s">
        <v>42</v>
      </c>
      <c r="D295" s="10">
        <v>2.64</v>
      </c>
      <c r="E295" s="10">
        <v>13.6</v>
      </c>
      <c r="F295" s="10">
        <v>13.5</v>
      </c>
      <c r="G295" s="10">
        <v>146.4</v>
      </c>
      <c r="H295" s="10">
        <v>0.03</v>
      </c>
      <c r="I295" s="10">
        <v>0.48</v>
      </c>
      <c r="J295" s="10">
        <v>49.6</v>
      </c>
      <c r="K295" s="10">
        <v>0.24</v>
      </c>
      <c r="L295" s="10">
        <v>118.4</v>
      </c>
      <c r="M295" s="10">
        <v>0</v>
      </c>
      <c r="N295" s="10">
        <v>17.6</v>
      </c>
      <c r="O295" s="10">
        <v>0.08</v>
      </c>
    </row>
    <row r="296" spans="1:15" ht="18.75">
      <c r="A296" s="53"/>
      <c r="B296" s="54"/>
      <c r="C296" s="56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</row>
    <row r="297" spans="1:15" ht="18.75">
      <c r="A297" s="55" t="s">
        <v>58</v>
      </c>
      <c r="B297" s="54"/>
      <c r="C297" s="58"/>
      <c r="D297" s="41">
        <f aca="true" t="shared" si="21" ref="D297:O297">SUM(D289:D295)</f>
        <v>43.14</v>
      </c>
      <c r="E297" s="41">
        <f t="shared" si="21"/>
        <v>36.940000000000005</v>
      </c>
      <c r="F297" s="41">
        <f t="shared" si="21"/>
        <v>146.6</v>
      </c>
      <c r="G297" s="41">
        <f t="shared" si="21"/>
        <v>1144.88</v>
      </c>
      <c r="H297" s="41">
        <f t="shared" si="21"/>
        <v>0.929</v>
      </c>
      <c r="I297" s="41">
        <f t="shared" si="21"/>
        <v>59.58</v>
      </c>
      <c r="J297" s="41">
        <f t="shared" si="21"/>
        <v>49.786</v>
      </c>
      <c r="K297" s="41">
        <f t="shared" si="21"/>
        <v>1.986</v>
      </c>
      <c r="L297" s="41">
        <f t="shared" si="21"/>
        <v>272.06</v>
      </c>
      <c r="M297" s="41">
        <f t="shared" si="21"/>
        <v>634.2</v>
      </c>
      <c r="N297" s="41">
        <f t="shared" si="21"/>
        <v>355.84000000000003</v>
      </c>
      <c r="O297" s="41">
        <f t="shared" si="21"/>
        <v>14.83</v>
      </c>
    </row>
    <row r="298" spans="1:15" ht="18.75">
      <c r="A298" s="11"/>
      <c r="B298" s="10"/>
      <c r="C298" s="14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</row>
    <row r="299" spans="1:15" ht="18.75">
      <c r="A299" s="11"/>
      <c r="B299" s="10"/>
      <c r="C299" s="14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18.75">
      <c r="A300" s="11"/>
      <c r="B300" s="10"/>
      <c r="C300" s="14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18.75">
      <c r="A301" s="11"/>
      <c r="B301" s="10"/>
      <c r="C301" s="14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</row>
    <row r="302" spans="1:15" ht="18.75">
      <c r="A302" s="11"/>
      <c r="B302" s="10"/>
      <c r="C302" s="14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</row>
    <row r="303" spans="1:15" ht="18.75">
      <c r="A303" s="11"/>
      <c r="B303" s="10"/>
      <c r="C303" s="14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</row>
    <row r="304" spans="1:15" ht="18.75">
      <c r="A304" s="11"/>
      <c r="B304" s="10"/>
      <c r="C304" s="14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1:15" ht="18.75">
      <c r="A305" s="11"/>
      <c r="B305" s="10"/>
      <c r="C305" s="14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</row>
    <row r="306" spans="1:15" ht="18.75">
      <c r="A306" s="8" t="s">
        <v>36</v>
      </c>
      <c r="B306" s="10"/>
      <c r="C306" s="14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</row>
    <row r="307" spans="1:15" ht="18.75">
      <c r="A307" s="51" t="s">
        <v>79</v>
      </c>
      <c r="B307" s="49"/>
      <c r="C307" s="5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</row>
    <row r="308" spans="1:15" ht="18.75">
      <c r="A308" s="9" t="s">
        <v>59</v>
      </c>
      <c r="B308" s="10"/>
      <c r="C308" s="10" t="s">
        <v>33</v>
      </c>
      <c r="D308" s="10">
        <v>4.8</v>
      </c>
      <c r="E308" s="10">
        <v>4.5</v>
      </c>
      <c r="F308" s="10">
        <v>15</v>
      </c>
      <c r="G308" s="10">
        <v>195</v>
      </c>
      <c r="H308" s="10">
        <v>0.08</v>
      </c>
      <c r="I308" s="10">
        <v>2.6</v>
      </c>
      <c r="J308" s="10">
        <v>10</v>
      </c>
      <c r="K308" s="10">
        <v>0.2</v>
      </c>
      <c r="L308" s="10">
        <v>257</v>
      </c>
      <c r="M308" s="10">
        <v>196</v>
      </c>
      <c r="N308" s="10">
        <v>30</v>
      </c>
      <c r="O308" s="10">
        <v>0.2</v>
      </c>
    </row>
    <row r="309" spans="1:15" ht="18.75">
      <c r="A309" s="9" t="s">
        <v>114</v>
      </c>
      <c r="B309" s="10"/>
      <c r="C309" s="10" t="s">
        <v>53</v>
      </c>
      <c r="D309" s="10">
        <v>8.2</v>
      </c>
      <c r="E309" s="10">
        <v>14.9</v>
      </c>
      <c r="F309" s="10">
        <v>14.3</v>
      </c>
      <c r="G309" s="10">
        <v>360</v>
      </c>
      <c r="H309" s="10">
        <v>0.11</v>
      </c>
      <c r="I309" s="10">
        <v>0</v>
      </c>
      <c r="J309" s="10">
        <v>0</v>
      </c>
      <c r="K309" s="10">
        <v>18</v>
      </c>
      <c r="L309" s="10">
        <v>31</v>
      </c>
      <c r="M309" s="10">
        <v>89</v>
      </c>
      <c r="N309" s="10">
        <v>13</v>
      </c>
      <c r="O309" s="10">
        <v>1.3</v>
      </c>
    </row>
    <row r="310" spans="1:15" ht="37.5">
      <c r="A310" s="17" t="s">
        <v>47</v>
      </c>
      <c r="B310" s="10" t="s">
        <v>48</v>
      </c>
      <c r="C310" s="14" t="s">
        <v>49</v>
      </c>
      <c r="D310" s="10">
        <v>0.19</v>
      </c>
      <c r="E310" s="10">
        <v>0.04</v>
      </c>
      <c r="F310" s="10">
        <v>15.21</v>
      </c>
      <c r="G310" s="10">
        <v>61.98</v>
      </c>
      <c r="H310" s="10">
        <v>0.002</v>
      </c>
      <c r="I310" s="10">
        <v>1.15</v>
      </c>
      <c r="J310" s="10">
        <v>0.001</v>
      </c>
      <c r="K310" s="10">
        <v>0</v>
      </c>
      <c r="L310" s="10">
        <v>6.18</v>
      </c>
      <c r="M310" s="10">
        <v>6.72</v>
      </c>
      <c r="N310" s="10">
        <v>3.6</v>
      </c>
      <c r="O310" s="10">
        <v>0.62</v>
      </c>
    </row>
    <row r="311" spans="1:15" ht="18.75">
      <c r="A311" s="17"/>
      <c r="B311" s="10"/>
      <c r="C311" s="14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spans="1:15" ht="18.75">
      <c r="A312" s="11" t="s">
        <v>58</v>
      </c>
      <c r="B312" s="12"/>
      <c r="C312" s="19"/>
      <c r="D312" s="12">
        <f aca="true" t="shared" si="22" ref="D312:O312">SUM(D308:D310)</f>
        <v>13.19</v>
      </c>
      <c r="E312" s="12">
        <f t="shared" si="22"/>
        <v>19.439999999999998</v>
      </c>
      <c r="F312" s="12">
        <f t="shared" si="22"/>
        <v>44.510000000000005</v>
      </c>
      <c r="G312" s="12">
        <f t="shared" si="22"/>
        <v>616.98</v>
      </c>
      <c r="H312" s="12">
        <f t="shared" si="22"/>
        <v>0.192</v>
      </c>
      <c r="I312" s="12">
        <f t="shared" si="22"/>
        <v>3.75</v>
      </c>
      <c r="J312" s="12">
        <f t="shared" si="22"/>
        <v>10.001</v>
      </c>
      <c r="K312" s="12">
        <f t="shared" si="22"/>
        <v>18.2</v>
      </c>
      <c r="L312" s="12">
        <f t="shared" si="22"/>
        <v>294.18</v>
      </c>
      <c r="M312" s="12">
        <f t="shared" si="22"/>
        <v>291.72</v>
      </c>
      <c r="N312" s="12">
        <f t="shared" si="22"/>
        <v>46.6</v>
      </c>
      <c r="O312" s="12">
        <f t="shared" si="22"/>
        <v>2.12</v>
      </c>
    </row>
    <row r="313" spans="1:15" ht="18.75">
      <c r="A313" s="11"/>
      <c r="B313" s="12"/>
      <c r="C313" s="19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18.75">
      <c r="A314" s="11" t="s">
        <v>39</v>
      </c>
      <c r="B314" s="12"/>
      <c r="C314" s="19"/>
      <c r="D314" s="12">
        <f aca="true" t="shared" si="23" ref="D314:O314">D284+D297+D312</f>
        <v>74.64</v>
      </c>
      <c r="E314" s="12">
        <f t="shared" si="23"/>
        <v>70.99000000000001</v>
      </c>
      <c r="F314" s="12">
        <f t="shared" si="23"/>
        <v>300.43</v>
      </c>
      <c r="G314" s="12">
        <f t="shared" si="23"/>
        <v>2589.96</v>
      </c>
      <c r="H314" s="12">
        <f t="shared" si="23"/>
        <v>1.242</v>
      </c>
      <c r="I314" s="12">
        <f t="shared" si="23"/>
        <v>63.4</v>
      </c>
      <c r="J314" s="12">
        <f t="shared" si="23"/>
        <v>59.833999999999996</v>
      </c>
      <c r="K314" s="12">
        <f t="shared" si="23"/>
        <v>20.259999999999998</v>
      </c>
      <c r="L314" s="12">
        <f t="shared" si="23"/>
        <v>702.36</v>
      </c>
      <c r="M314" s="12">
        <f t="shared" si="23"/>
        <v>1260.22</v>
      </c>
      <c r="N314" s="12">
        <f t="shared" si="23"/>
        <v>496.9100000000001</v>
      </c>
      <c r="O314" s="12">
        <f t="shared" si="23"/>
        <v>19.46</v>
      </c>
    </row>
    <row r="315" spans="1:15" ht="18.75">
      <c r="A315" s="11"/>
      <c r="B315" s="12"/>
      <c r="C315" s="19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15.75">
      <c r="A316" s="21"/>
      <c r="B316" s="22"/>
      <c r="C316" s="43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</row>
    <row r="317" spans="1:15" ht="12.75">
      <c r="A317" s="3" t="s">
        <v>60</v>
      </c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43" spans="1:15" ht="18.75">
      <c r="A343" s="8" t="s">
        <v>20</v>
      </c>
      <c r="B343" s="11"/>
      <c r="C343" s="44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9"/>
      <c r="O343" s="22"/>
    </row>
    <row r="344" spans="1:15" ht="18.75">
      <c r="A344" s="51" t="s">
        <v>82</v>
      </c>
      <c r="B344" s="61"/>
      <c r="C344" s="67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49"/>
      <c r="O344" s="62"/>
    </row>
    <row r="345" spans="1:15" ht="37.5">
      <c r="A345" s="9" t="s">
        <v>131</v>
      </c>
      <c r="B345" s="10" t="s">
        <v>32</v>
      </c>
      <c r="C345" s="10" t="s">
        <v>132</v>
      </c>
      <c r="D345" s="10">
        <v>9.14</v>
      </c>
      <c r="E345" s="10">
        <v>9.4</v>
      </c>
      <c r="F345" s="10">
        <v>19.4</v>
      </c>
      <c r="G345" s="10">
        <v>111.85</v>
      </c>
      <c r="H345" s="10">
        <v>0.029</v>
      </c>
      <c r="I345" s="10">
        <v>0.5</v>
      </c>
      <c r="J345" s="10">
        <v>0.012</v>
      </c>
      <c r="K345" s="10">
        <v>0.118</v>
      </c>
      <c r="L345" s="10">
        <v>103.6</v>
      </c>
      <c r="M345" s="10">
        <v>88.6</v>
      </c>
      <c r="N345" s="10">
        <v>20.8</v>
      </c>
      <c r="O345" s="10">
        <v>0.61</v>
      </c>
    </row>
    <row r="346" spans="1:15" ht="18.75">
      <c r="A346" s="9" t="s">
        <v>37</v>
      </c>
      <c r="B346" s="10" t="s">
        <v>38</v>
      </c>
      <c r="C346" s="10" t="s">
        <v>33</v>
      </c>
      <c r="D346" s="10">
        <v>3.14</v>
      </c>
      <c r="E346" s="10">
        <v>2.42</v>
      </c>
      <c r="F346" s="10">
        <v>19.38</v>
      </c>
      <c r="G346" s="10">
        <v>111.9</v>
      </c>
      <c r="H346" s="10">
        <v>0.029</v>
      </c>
      <c r="I346" s="10">
        <v>0.5</v>
      </c>
      <c r="J346" s="10">
        <v>0.012</v>
      </c>
      <c r="K346" s="10">
        <v>0.118</v>
      </c>
      <c r="L346" s="10">
        <v>103.6</v>
      </c>
      <c r="M346" s="10">
        <v>88.6</v>
      </c>
      <c r="N346" s="10">
        <v>20.8</v>
      </c>
      <c r="O346" s="10">
        <v>0.61</v>
      </c>
    </row>
    <row r="347" spans="1:15" ht="18.75">
      <c r="A347" s="53"/>
      <c r="B347" s="54"/>
      <c r="C347" s="58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</row>
    <row r="348" spans="1:15" ht="18.75">
      <c r="A348" s="11" t="s">
        <v>24</v>
      </c>
      <c r="B348" s="10"/>
      <c r="C348" s="14"/>
      <c r="D348" s="12">
        <f aca="true" t="shared" si="24" ref="D348:O348">SUM(D345:D347)</f>
        <v>12.280000000000001</v>
      </c>
      <c r="E348" s="12">
        <f t="shared" si="24"/>
        <v>11.82</v>
      </c>
      <c r="F348" s="12">
        <f t="shared" si="24"/>
        <v>38.78</v>
      </c>
      <c r="G348" s="12">
        <f t="shared" si="24"/>
        <v>223.75</v>
      </c>
      <c r="H348" s="12">
        <f t="shared" si="24"/>
        <v>0.058</v>
      </c>
      <c r="I348" s="12">
        <f t="shared" si="24"/>
        <v>1</v>
      </c>
      <c r="J348" s="12">
        <f t="shared" si="24"/>
        <v>0.024</v>
      </c>
      <c r="K348" s="12">
        <f t="shared" si="24"/>
        <v>0.236</v>
      </c>
      <c r="L348" s="12">
        <f t="shared" si="24"/>
        <v>207.2</v>
      </c>
      <c r="M348" s="12">
        <f t="shared" si="24"/>
        <v>177.2</v>
      </c>
      <c r="N348" s="12">
        <f t="shared" si="24"/>
        <v>41.6</v>
      </c>
      <c r="O348" s="12">
        <f t="shared" si="24"/>
        <v>1.22</v>
      </c>
    </row>
    <row r="349" spans="1:15" ht="18.75">
      <c r="A349" s="8" t="s">
        <v>25</v>
      </c>
      <c r="B349" s="10"/>
      <c r="C349" s="14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</row>
    <row r="350" spans="1:15" ht="18.75">
      <c r="A350" s="51" t="s">
        <v>82</v>
      </c>
      <c r="B350" s="49"/>
      <c r="C350" s="5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</row>
    <row r="351" spans="1:15" ht="18.75">
      <c r="A351" s="9" t="s">
        <v>136</v>
      </c>
      <c r="B351" s="10"/>
      <c r="C351" s="14" t="s">
        <v>107</v>
      </c>
      <c r="D351" s="10">
        <v>3.5</v>
      </c>
      <c r="E351" s="10">
        <v>1</v>
      </c>
      <c r="F351" s="10">
        <v>3.8</v>
      </c>
      <c r="G351" s="10">
        <v>119</v>
      </c>
      <c r="H351" s="10">
        <v>0.05</v>
      </c>
      <c r="I351" s="10">
        <v>12.5</v>
      </c>
      <c r="J351" s="10" t="s">
        <v>34</v>
      </c>
      <c r="K351" s="10">
        <v>0.35</v>
      </c>
      <c r="L351" s="10">
        <v>7</v>
      </c>
      <c r="M351" s="10">
        <v>13</v>
      </c>
      <c r="N351" s="10">
        <v>10</v>
      </c>
      <c r="O351" s="10">
        <v>0.45</v>
      </c>
    </row>
    <row r="352" spans="1:15" ht="37.5">
      <c r="A352" s="9" t="s">
        <v>133</v>
      </c>
      <c r="B352" s="10" t="s">
        <v>51</v>
      </c>
      <c r="C352" s="14" t="s">
        <v>52</v>
      </c>
      <c r="D352" s="10">
        <v>1.8</v>
      </c>
      <c r="E352" s="10">
        <v>4.7</v>
      </c>
      <c r="F352" s="10">
        <v>7.5</v>
      </c>
      <c r="G352" s="10">
        <v>79.3</v>
      </c>
      <c r="H352" s="10">
        <v>0.04</v>
      </c>
      <c r="I352" s="10">
        <v>10.5</v>
      </c>
      <c r="J352" s="10">
        <v>0</v>
      </c>
      <c r="K352" s="10">
        <v>0.029</v>
      </c>
      <c r="L352" s="10">
        <v>39.7</v>
      </c>
      <c r="M352" s="10">
        <v>42.4</v>
      </c>
      <c r="N352" s="10">
        <v>17.5</v>
      </c>
      <c r="O352" s="10">
        <v>0.65</v>
      </c>
    </row>
    <row r="353" spans="1:15" ht="18.75">
      <c r="A353" s="9" t="s">
        <v>94</v>
      </c>
      <c r="B353" s="10" t="s">
        <v>95</v>
      </c>
      <c r="C353" s="14" t="s">
        <v>42</v>
      </c>
      <c r="D353" s="10">
        <v>11.2</v>
      </c>
      <c r="E353" s="10">
        <v>3.6</v>
      </c>
      <c r="F353" s="10">
        <v>13</v>
      </c>
      <c r="G353" s="10">
        <v>50.1</v>
      </c>
      <c r="H353" s="10">
        <v>0.06</v>
      </c>
      <c r="I353" s="10">
        <v>0.15</v>
      </c>
      <c r="J353" s="10">
        <v>0.005</v>
      </c>
      <c r="K353" s="10">
        <v>0.07</v>
      </c>
      <c r="L353" s="10">
        <v>26.4</v>
      </c>
      <c r="M353" s="10">
        <v>156.6</v>
      </c>
      <c r="N353" s="10">
        <v>35.9</v>
      </c>
      <c r="O353" s="10">
        <v>0.53</v>
      </c>
    </row>
    <row r="354" spans="1:15" ht="18.75">
      <c r="A354" s="9" t="s">
        <v>70</v>
      </c>
      <c r="B354" s="10" t="s">
        <v>71</v>
      </c>
      <c r="C354" s="14" t="s">
        <v>30</v>
      </c>
      <c r="D354" s="10">
        <v>2.99</v>
      </c>
      <c r="E354" s="10">
        <v>4.3</v>
      </c>
      <c r="F354" s="10">
        <v>19.4</v>
      </c>
      <c r="G354" s="10">
        <v>128.5</v>
      </c>
      <c r="H354" s="10">
        <v>0.113</v>
      </c>
      <c r="I354" s="10">
        <v>10.03</v>
      </c>
      <c r="J354" s="10">
        <v>0.018</v>
      </c>
      <c r="K354" s="10">
        <v>0.101</v>
      </c>
      <c r="L354" s="10">
        <v>35.25</v>
      </c>
      <c r="M354" s="10">
        <v>81.167</v>
      </c>
      <c r="N354" s="10">
        <v>27.5</v>
      </c>
      <c r="O354" s="10">
        <v>1</v>
      </c>
    </row>
    <row r="355" spans="1:15" ht="18.75">
      <c r="A355" s="9" t="s">
        <v>56</v>
      </c>
      <c r="B355" s="10" t="s">
        <v>57</v>
      </c>
      <c r="C355" s="14" t="s">
        <v>33</v>
      </c>
      <c r="D355" s="10">
        <v>0.27</v>
      </c>
      <c r="E355" s="10">
        <v>0.12</v>
      </c>
      <c r="F355" s="10">
        <v>16.95</v>
      </c>
      <c r="G355" s="10">
        <v>69.96</v>
      </c>
      <c r="H355" s="10">
        <v>0.007</v>
      </c>
      <c r="I355" s="10">
        <v>24</v>
      </c>
      <c r="J355" s="10">
        <v>0.003</v>
      </c>
      <c r="K355" s="10">
        <v>0.01</v>
      </c>
      <c r="L355" s="10">
        <v>9.95</v>
      </c>
      <c r="M355" s="10">
        <v>8.6</v>
      </c>
      <c r="N355" s="10">
        <v>8.1</v>
      </c>
      <c r="O355" s="10">
        <v>0.38</v>
      </c>
    </row>
    <row r="356" spans="1:15" ht="18.75">
      <c r="A356" s="9" t="s">
        <v>35</v>
      </c>
      <c r="B356" s="10"/>
      <c r="C356" s="14" t="s">
        <v>105</v>
      </c>
      <c r="D356" s="10">
        <v>2.64</v>
      </c>
      <c r="E356" s="10">
        <v>0.44</v>
      </c>
      <c r="F356" s="10">
        <v>16.4</v>
      </c>
      <c r="G356" s="10">
        <v>80.12</v>
      </c>
      <c r="H356" s="10">
        <v>0.09</v>
      </c>
      <c r="I356" s="10">
        <v>0</v>
      </c>
      <c r="J356" s="10">
        <v>0</v>
      </c>
      <c r="K356" s="10">
        <v>0</v>
      </c>
      <c r="L356" s="10">
        <v>18</v>
      </c>
      <c r="M356" s="10">
        <v>7</v>
      </c>
      <c r="N356" s="10">
        <v>24</v>
      </c>
      <c r="O356" s="10">
        <v>2</v>
      </c>
    </row>
    <row r="357" spans="1:15" ht="18.75">
      <c r="A357" s="9" t="s">
        <v>50</v>
      </c>
      <c r="B357" s="10"/>
      <c r="C357" s="14" t="s">
        <v>53</v>
      </c>
      <c r="D357" s="10">
        <v>3.42</v>
      </c>
      <c r="E357" s="10">
        <v>3.2</v>
      </c>
      <c r="F357" s="10">
        <v>23.5</v>
      </c>
      <c r="G357" s="10">
        <v>274.75</v>
      </c>
      <c r="H357" s="10">
        <v>0.11</v>
      </c>
      <c r="I357" s="10">
        <v>0</v>
      </c>
      <c r="J357" s="10">
        <v>18</v>
      </c>
      <c r="K357" s="10">
        <v>0.15</v>
      </c>
      <c r="L357" s="10">
        <v>31</v>
      </c>
      <c r="M357" s="10">
        <v>89</v>
      </c>
      <c r="N357" s="10">
        <v>13</v>
      </c>
      <c r="O357" s="10">
        <v>1.3</v>
      </c>
    </row>
    <row r="358" spans="1:18" ht="18.75">
      <c r="A358" s="53"/>
      <c r="B358" s="54"/>
      <c r="C358" s="56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4"/>
      <c r="Q358" s="4"/>
      <c r="R358" s="4"/>
    </row>
    <row r="359" spans="1:15" ht="18.75">
      <c r="A359" s="55" t="s">
        <v>24</v>
      </c>
      <c r="B359" s="54"/>
      <c r="C359" s="58"/>
      <c r="D359" s="41">
        <f aca="true" t="shared" si="25" ref="D359:O359">SUM(D351:D357)</f>
        <v>25.82</v>
      </c>
      <c r="E359" s="41">
        <f t="shared" si="25"/>
        <v>17.36</v>
      </c>
      <c r="F359" s="41">
        <f t="shared" si="25"/>
        <v>100.55000000000001</v>
      </c>
      <c r="G359" s="41">
        <f t="shared" si="25"/>
        <v>801.73</v>
      </c>
      <c r="H359" s="41">
        <f t="shared" si="25"/>
        <v>0.47</v>
      </c>
      <c r="I359" s="41">
        <f t="shared" si="25"/>
        <v>57.18</v>
      </c>
      <c r="J359" s="41">
        <f t="shared" si="25"/>
        <v>18.026</v>
      </c>
      <c r="K359" s="41">
        <f t="shared" si="25"/>
        <v>0.7100000000000001</v>
      </c>
      <c r="L359" s="41">
        <f t="shared" si="25"/>
        <v>167.3</v>
      </c>
      <c r="M359" s="41">
        <f t="shared" si="25"/>
        <v>397.76700000000005</v>
      </c>
      <c r="N359" s="41">
        <f t="shared" si="25"/>
        <v>136</v>
      </c>
      <c r="O359" s="41">
        <f t="shared" si="25"/>
        <v>6.31</v>
      </c>
    </row>
    <row r="360" spans="1:15" ht="18.75">
      <c r="A360" s="8" t="s">
        <v>36</v>
      </c>
      <c r="B360" s="10"/>
      <c r="C360" s="14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</row>
    <row r="361" spans="1:15" ht="18.75">
      <c r="A361" s="51" t="s">
        <v>82</v>
      </c>
      <c r="B361" s="49"/>
      <c r="C361" s="5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</row>
    <row r="362" spans="1:15" ht="37.5">
      <c r="A362" s="9" t="s">
        <v>140</v>
      </c>
      <c r="B362" s="10" t="s">
        <v>32</v>
      </c>
      <c r="C362" s="14" t="s">
        <v>106</v>
      </c>
      <c r="D362" s="10">
        <v>10.8</v>
      </c>
      <c r="E362" s="10">
        <v>12.5</v>
      </c>
      <c r="F362" s="10">
        <v>27.6</v>
      </c>
      <c r="G362" s="10">
        <v>223.2</v>
      </c>
      <c r="H362" s="10">
        <v>0.07</v>
      </c>
      <c r="I362" s="10">
        <v>0.05</v>
      </c>
      <c r="J362" s="10">
        <v>0.03</v>
      </c>
      <c r="K362" s="10">
        <v>0.02</v>
      </c>
      <c r="L362" s="10">
        <v>22.3</v>
      </c>
      <c r="M362" s="10">
        <v>54.3</v>
      </c>
      <c r="N362" s="10">
        <v>9.2</v>
      </c>
      <c r="O362" s="10">
        <v>0.64</v>
      </c>
    </row>
    <row r="363" spans="1:15" ht="18.75">
      <c r="A363" s="17" t="s">
        <v>31</v>
      </c>
      <c r="B363" s="10" t="s">
        <v>32</v>
      </c>
      <c r="C363" s="14" t="s">
        <v>33</v>
      </c>
      <c r="D363" s="10">
        <v>0.8</v>
      </c>
      <c r="E363" s="10">
        <v>0</v>
      </c>
      <c r="F363" s="10">
        <v>12</v>
      </c>
      <c r="G363" s="10">
        <v>91.2</v>
      </c>
      <c r="H363" s="10">
        <v>0.08</v>
      </c>
      <c r="I363" s="10">
        <v>50</v>
      </c>
      <c r="J363" s="10">
        <v>0</v>
      </c>
      <c r="K363" s="10">
        <v>0.6</v>
      </c>
      <c r="L363" s="10">
        <v>42</v>
      </c>
      <c r="M363" s="10">
        <v>32</v>
      </c>
      <c r="N363" s="10">
        <v>8</v>
      </c>
      <c r="O363" s="10">
        <v>1.3</v>
      </c>
    </row>
    <row r="364" spans="1:15" ht="18.75">
      <c r="A364" s="57"/>
      <c r="B364" s="54"/>
      <c r="C364" s="58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</row>
    <row r="365" spans="1:15" ht="18.75">
      <c r="A365" s="11" t="s">
        <v>58</v>
      </c>
      <c r="B365" s="12"/>
      <c r="C365" s="19"/>
      <c r="D365" s="12">
        <f aca="true" t="shared" si="26" ref="D365:O365">SUM(D362:D364)</f>
        <v>11.600000000000001</v>
      </c>
      <c r="E365" s="12">
        <f t="shared" si="26"/>
        <v>12.5</v>
      </c>
      <c r="F365" s="12">
        <f t="shared" si="26"/>
        <v>39.6</v>
      </c>
      <c r="G365" s="12">
        <f t="shared" si="26"/>
        <v>314.4</v>
      </c>
      <c r="H365" s="12">
        <f t="shared" si="26"/>
        <v>0.15000000000000002</v>
      </c>
      <c r="I365" s="12">
        <f t="shared" si="26"/>
        <v>50.05</v>
      </c>
      <c r="J365" s="12">
        <f t="shared" si="26"/>
        <v>0.03</v>
      </c>
      <c r="K365" s="12">
        <f t="shared" si="26"/>
        <v>0.62</v>
      </c>
      <c r="L365" s="12">
        <f t="shared" si="26"/>
        <v>64.3</v>
      </c>
      <c r="M365" s="12">
        <f t="shared" si="26"/>
        <v>86.3</v>
      </c>
      <c r="N365" s="12">
        <f t="shared" si="26"/>
        <v>17.2</v>
      </c>
      <c r="O365" s="12">
        <f t="shared" si="26"/>
        <v>1.94</v>
      </c>
    </row>
    <row r="366" spans="1:15" ht="18.75">
      <c r="A366" s="11"/>
      <c r="B366" s="12"/>
      <c r="C366" s="19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</row>
    <row r="367" spans="1:15" ht="18.75">
      <c r="A367" s="11" t="s">
        <v>39</v>
      </c>
      <c r="B367" s="12"/>
      <c r="C367" s="19"/>
      <c r="D367" s="12">
        <f aca="true" t="shared" si="27" ref="D367:O367">D348+D359+D365</f>
        <v>49.7</v>
      </c>
      <c r="E367" s="12">
        <f t="shared" si="27"/>
        <v>41.68</v>
      </c>
      <c r="F367" s="12">
        <f t="shared" si="27"/>
        <v>178.93</v>
      </c>
      <c r="G367" s="12">
        <f t="shared" si="27"/>
        <v>1339.88</v>
      </c>
      <c r="H367" s="12">
        <f t="shared" si="27"/>
        <v>0.678</v>
      </c>
      <c r="I367" s="12">
        <f t="shared" si="27"/>
        <v>108.22999999999999</v>
      </c>
      <c r="J367" s="12">
        <f t="shared" si="27"/>
        <v>18.080000000000002</v>
      </c>
      <c r="K367" s="12">
        <f t="shared" si="27"/>
        <v>1.566</v>
      </c>
      <c r="L367" s="12">
        <f t="shared" si="27"/>
        <v>438.8</v>
      </c>
      <c r="M367" s="12">
        <f t="shared" si="27"/>
        <v>661.267</v>
      </c>
      <c r="N367" s="12">
        <f t="shared" si="27"/>
        <v>194.79999999999998</v>
      </c>
      <c r="O367" s="12">
        <f t="shared" si="27"/>
        <v>9.469999999999999</v>
      </c>
    </row>
    <row r="368" spans="1:15" ht="16.5">
      <c r="A368" s="3" t="s">
        <v>60</v>
      </c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38"/>
      <c r="O368" s="38"/>
    </row>
    <row r="369" spans="1:15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</row>
    <row r="370" spans="1:15" ht="18.75">
      <c r="A370" s="8" t="s">
        <v>20</v>
      </c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1:15" ht="18.75">
      <c r="A371" s="51" t="s">
        <v>86</v>
      </c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</row>
    <row r="372" spans="1:15" ht="18.75">
      <c r="A372" s="9" t="s">
        <v>162</v>
      </c>
      <c r="B372" s="10" t="s">
        <v>163</v>
      </c>
      <c r="C372" s="14" t="s">
        <v>42</v>
      </c>
      <c r="D372" s="10">
        <v>12.25</v>
      </c>
      <c r="E372" s="10">
        <v>10.66</v>
      </c>
      <c r="F372" s="10">
        <v>0.58</v>
      </c>
      <c r="G372" s="10">
        <v>151.21</v>
      </c>
      <c r="H372" s="10">
        <v>0.05</v>
      </c>
      <c r="I372" s="10">
        <v>0.72</v>
      </c>
      <c r="J372" s="10">
        <v>0.04</v>
      </c>
      <c r="K372" s="10">
        <v>0.09</v>
      </c>
      <c r="L372" s="10">
        <v>13.5</v>
      </c>
      <c r="M372" s="10">
        <v>107</v>
      </c>
      <c r="N372" s="10">
        <v>13.5</v>
      </c>
      <c r="O372" s="10">
        <v>0.9</v>
      </c>
    </row>
    <row r="373" spans="1:15" ht="37.5">
      <c r="A373" s="9" t="s">
        <v>141</v>
      </c>
      <c r="B373" s="10" t="s">
        <v>142</v>
      </c>
      <c r="C373" s="14" t="s">
        <v>172</v>
      </c>
      <c r="D373" s="10">
        <v>10.5</v>
      </c>
      <c r="E373" s="10">
        <v>8.2</v>
      </c>
      <c r="F373" s="10">
        <v>2.16</v>
      </c>
      <c r="G373" s="10">
        <v>124.5</v>
      </c>
      <c r="H373" s="10">
        <v>0.04</v>
      </c>
      <c r="I373" s="10">
        <v>0</v>
      </c>
      <c r="J373" s="10">
        <v>0.125</v>
      </c>
      <c r="K373" s="10">
        <v>0.282</v>
      </c>
      <c r="L373" s="10">
        <v>38.72</v>
      </c>
      <c r="M373" s="10">
        <v>133.6</v>
      </c>
      <c r="N373" s="10">
        <v>8.4</v>
      </c>
      <c r="O373" s="10">
        <v>1.744</v>
      </c>
    </row>
    <row r="374" spans="1:15" ht="18.75">
      <c r="A374" s="9" t="s">
        <v>123</v>
      </c>
      <c r="B374" s="10" t="s">
        <v>72</v>
      </c>
      <c r="C374" s="10" t="s">
        <v>33</v>
      </c>
      <c r="D374" s="10">
        <v>1.84</v>
      </c>
      <c r="E374" s="10">
        <v>1.36</v>
      </c>
      <c r="F374" s="10">
        <v>17.27</v>
      </c>
      <c r="G374" s="10">
        <v>88.71</v>
      </c>
      <c r="H374" s="10">
        <v>0.015</v>
      </c>
      <c r="I374" s="10">
        <v>0.24</v>
      </c>
      <c r="J374" s="10">
        <v>0.006</v>
      </c>
      <c r="K374" s="10">
        <v>0.06</v>
      </c>
      <c r="L374" s="10">
        <v>52.9</v>
      </c>
      <c r="M374" s="10">
        <v>51</v>
      </c>
      <c r="N374" s="10">
        <v>14.97</v>
      </c>
      <c r="O374" s="10">
        <v>0.6</v>
      </c>
    </row>
    <row r="375" spans="1:15" ht="18.75">
      <c r="A375" s="53"/>
      <c r="B375" s="54"/>
      <c r="C375" s="58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</row>
    <row r="376" spans="1:15" ht="18.75">
      <c r="A376" s="11" t="s">
        <v>58</v>
      </c>
      <c r="B376" s="10"/>
      <c r="C376" s="14"/>
      <c r="D376" s="12">
        <f aca="true" t="shared" si="28" ref="D376:O376">SUM(D372:D375)</f>
        <v>24.59</v>
      </c>
      <c r="E376" s="12">
        <f t="shared" si="28"/>
        <v>20.22</v>
      </c>
      <c r="F376" s="12">
        <f t="shared" si="28"/>
        <v>20.009999999999998</v>
      </c>
      <c r="G376" s="12">
        <f t="shared" si="28"/>
        <v>364.42</v>
      </c>
      <c r="H376" s="12">
        <f t="shared" si="28"/>
        <v>0.105</v>
      </c>
      <c r="I376" s="12">
        <f t="shared" si="28"/>
        <v>0.96</v>
      </c>
      <c r="J376" s="12">
        <f t="shared" si="28"/>
        <v>0.171</v>
      </c>
      <c r="K376" s="12">
        <f t="shared" si="28"/>
        <v>0.432</v>
      </c>
      <c r="L376" s="12">
        <f t="shared" si="28"/>
        <v>105.12</v>
      </c>
      <c r="M376" s="12">
        <f t="shared" si="28"/>
        <v>291.6</v>
      </c>
      <c r="N376" s="12">
        <f t="shared" si="28"/>
        <v>36.87</v>
      </c>
      <c r="O376" s="12">
        <f t="shared" si="28"/>
        <v>3.244</v>
      </c>
    </row>
    <row r="377" spans="1:15" ht="18.75">
      <c r="A377" s="8" t="s">
        <v>25</v>
      </c>
      <c r="B377" s="10"/>
      <c r="C377" s="14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</row>
    <row r="378" spans="1:15" ht="18.75">
      <c r="A378" s="51" t="s">
        <v>86</v>
      </c>
      <c r="B378" s="49"/>
      <c r="C378" s="5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</row>
    <row r="379" spans="1:15" ht="18.75">
      <c r="A379" s="17" t="s">
        <v>176</v>
      </c>
      <c r="B379" s="10" t="s">
        <v>177</v>
      </c>
      <c r="C379" s="14" t="s">
        <v>107</v>
      </c>
      <c r="D379" s="10">
        <v>0.6</v>
      </c>
      <c r="E379" s="10">
        <v>0.7</v>
      </c>
      <c r="F379" s="10">
        <v>5.4</v>
      </c>
      <c r="G379" s="10">
        <v>30.3</v>
      </c>
      <c r="H379" s="10">
        <v>0.2</v>
      </c>
      <c r="I379" s="10">
        <v>1.3</v>
      </c>
      <c r="J379" s="10">
        <v>0.15</v>
      </c>
      <c r="K379" s="10">
        <v>2.75</v>
      </c>
      <c r="L379" s="10">
        <v>23</v>
      </c>
      <c r="M379" s="10">
        <v>31</v>
      </c>
      <c r="N379" s="10">
        <v>52</v>
      </c>
      <c r="O379" s="10">
        <v>2.04</v>
      </c>
    </row>
    <row r="380" spans="1:15" ht="37.5">
      <c r="A380" s="9" t="s">
        <v>118</v>
      </c>
      <c r="B380" s="10" t="s">
        <v>62</v>
      </c>
      <c r="C380" s="14" t="s">
        <v>119</v>
      </c>
      <c r="D380" s="10">
        <v>5.5</v>
      </c>
      <c r="E380" s="10">
        <v>7.5</v>
      </c>
      <c r="F380" s="10">
        <v>7.5</v>
      </c>
      <c r="G380" s="10">
        <v>110.7</v>
      </c>
      <c r="H380" s="10">
        <v>0.04</v>
      </c>
      <c r="I380" s="10">
        <v>3.6</v>
      </c>
      <c r="J380" s="10">
        <v>0.03</v>
      </c>
      <c r="K380" s="10">
        <v>0.05</v>
      </c>
      <c r="L380" s="10">
        <v>26.3</v>
      </c>
      <c r="M380" s="10">
        <v>66.3</v>
      </c>
      <c r="N380" s="10">
        <v>15</v>
      </c>
      <c r="O380" s="10">
        <v>0.8</v>
      </c>
    </row>
    <row r="381" spans="1:15" ht="18.75">
      <c r="A381" s="9" t="s">
        <v>143</v>
      </c>
      <c r="B381" s="10" t="s">
        <v>144</v>
      </c>
      <c r="C381" s="14" t="s">
        <v>42</v>
      </c>
      <c r="D381" s="10">
        <v>10.7</v>
      </c>
      <c r="E381" s="10">
        <v>18.3</v>
      </c>
      <c r="F381" s="10">
        <v>1.7</v>
      </c>
      <c r="G381" s="10">
        <v>213.9</v>
      </c>
      <c r="H381" s="10">
        <v>0.4</v>
      </c>
      <c r="I381" s="10">
        <v>0</v>
      </c>
      <c r="J381" s="10">
        <v>0</v>
      </c>
      <c r="K381" s="10">
        <v>0.1</v>
      </c>
      <c r="L381" s="10">
        <v>1.2</v>
      </c>
      <c r="M381" s="10">
        <v>13.2</v>
      </c>
      <c r="N381" s="10">
        <v>2</v>
      </c>
      <c r="O381" s="10">
        <v>1.4</v>
      </c>
    </row>
    <row r="382" spans="1:15" ht="18.75">
      <c r="A382" s="9" t="s">
        <v>28</v>
      </c>
      <c r="B382" s="10" t="s">
        <v>29</v>
      </c>
      <c r="C382" s="14" t="s">
        <v>30</v>
      </c>
      <c r="D382" s="10">
        <v>15</v>
      </c>
      <c r="E382" s="10">
        <v>4.8</v>
      </c>
      <c r="F382" s="10">
        <v>93</v>
      </c>
      <c r="G382" s="10">
        <v>476.15</v>
      </c>
      <c r="H382" s="10">
        <v>0.18</v>
      </c>
      <c r="I382" s="10">
        <v>0</v>
      </c>
      <c r="J382" s="10">
        <v>0.014</v>
      </c>
      <c r="K382" s="10">
        <v>0.051</v>
      </c>
      <c r="L382" s="10">
        <v>25.3</v>
      </c>
      <c r="M382" s="10">
        <v>111</v>
      </c>
      <c r="N382" s="10">
        <v>20.18</v>
      </c>
      <c r="O382" s="10">
        <v>2.02</v>
      </c>
    </row>
    <row r="383" spans="1:15" ht="18.75">
      <c r="A383" s="9" t="s">
        <v>67</v>
      </c>
      <c r="B383" s="10" t="s">
        <v>135</v>
      </c>
      <c r="C383" s="10" t="s">
        <v>33</v>
      </c>
      <c r="D383" s="10">
        <v>0.13</v>
      </c>
      <c r="E383" s="10">
        <v>0.016</v>
      </c>
      <c r="F383" s="10">
        <v>0.43</v>
      </c>
      <c r="G383" s="10">
        <v>2.384</v>
      </c>
      <c r="H383" s="10">
        <v>0.005</v>
      </c>
      <c r="I383" s="10">
        <v>2.6</v>
      </c>
      <c r="J383" s="10">
        <v>0.002</v>
      </c>
      <c r="K383" s="10">
        <v>0</v>
      </c>
      <c r="L383" s="10">
        <v>5.63</v>
      </c>
      <c r="M383" s="10">
        <v>3.06</v>
      </c>
      <c r="N383" s="10">
        <v>1.7</v>
      </c>
      <c r="O383" s="10">
        <v>0.08</v>
      </c>
    </row>
    <row r="384" spans="1:15" ht="18.75">
      <c r="A384" s="9" t="s">
        <v>35</v>
      </c>
      <c r="B384" s="10"/>
      <c r="C384" s="14" t="s">
        <v>105</v>
      </c>
      <c r="D384" s="10">
        <v>2.64</v>
      </c>
      <c r="E384" s="10">
        <v>0.44</v>
      </c>
      <c r="F384" s="10">
        <v>16.4</v>
      </c>
      <c r="G384" s="10">
        <v>80.12</v>
      </c>
      <c r="H384" s="10">
        <v>0.09</v>
      </c>
      <c r="I384" s="10">
        <v>0</v>
      </c>
      <c r="J384" s="10">
        <v>0</v>
      </c>
      <c r="K384" s="10">
        <v>0</v>
      </c>
      <c r="L384" s="10">
        <v>18</v>
      </c>
      <c r="M384" s="10">
        <v>7</v>
      </c>
      <c r="N384" s="10">
        <v>24</v>
      </c>
      <c r="O384" s="10">
        <v>2</v>
      </c>
    </row>
    <row r="385" spans="1:16" ht="18.75">
      <c r="A385" s="9" t="s">
        <v>114</v>
      </c>
      <c r="B385" s="10" t="s">
        <v>32</v>
      </c>
      <c r="C385" s="14" t="s">
        <v>164</v>
      </c>
      <c r="D385" s="10">
        <v>4.54</v>
      </c>
      <c r="E385" s="10">
        <v>6.79</v>
      </c>
      <c r="F385" s="10">
        <v>60.31</v>
      </c>
      <c r="G385" s="10">
        <v>351.55</v>
      </c>
      <c r="H385" s="10">
        <v>0.11</v>
      </c>
      <c r="I385" s="10">
        <v>0</v>
      </c>
      <c r="J385" s="10">
        <v>0</v>
      </c>
      <c r="K385" s="10">
        <v>18</v>
      </c>
      <c r="L385" s="10">
        <v>31</v>
      </c>
      <c r="M385" s="10">
        <v>89</v>
      </c>
      <c r="N385" s="10">
        <v>13</v>
      </c>
      <c r="O385" s="10">
        <v>1.3</v>
      </c>
      <c r="P385" s="37"/>
    </row>
    <row r="386" spans="1:15" ht="18.75">
      <c r="A386" s="53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41"/>
    </row>
    <row r="387" spans="1:15" ht="18.75">
      <c r="A387" s="11" t="s">
        <v>24</v>
      </c>
      <c r="B387" s="10"/>
      <c r="C387" s="10"/>
      <c r="D387" s="12">
        <f aca="true" t="shared" si="29" ref="D387:O387">SUM(D379:D386)</f>
        <v>39.10999999999999</v>
      </c>
      <c r="E387" s="12">
        <f t="shared" si="29"/>
        <v>38.546</v>
      </c>
      <c r="F387" s="12">
        <f t="shared" si="29"/>
        <v>184.74</v>
      </c>
      <c r="G387" s="12">
        <f t="shared" si="29"/>
        <v>1265.104</v>
      </c>
      <c r="H387" s="12">
        <f t="shared" si="29"/>
        <v>1.0250000000000001</v>
      </c>
      <c r="I387" s="12">
        <f t="shared" si="29"/>
        <v>7.5</v>
      </c>
      <c r="J387" s="12">
        <f t="shared" si="29"/>
        <v>0.196</v>
      </c>
      <c r="K387" s="12">
        <f t="shared" si="29"/>
        <v>20.951</v>
      </c>
      <c r="L387" s="12">
        <f t="shared" si="29"/>
        <v>130.43</v>
      </c>
      <c r="M387" s="12">
        <f t="shared" si="29"/>
        <v>320.56</v>
      </c>
      <c r="N387" s="12">
        <f t="shared" si="29"/>
        <v>127.88000000000001</v>
      </c>
      <c r="O387" s="12">
        <f t="shared" si="29"/>
        <v>9.64</v>
      </c>
    </row>
    <row r="388" spans="1:15" ht="18.75">
      <c r="A388" s="8" t="s">
        <v>36</v>
      </c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</row>
    <row r="389" spans="1:16" ht="18.75">
      <c r="A389" s="51" t="s">
        <v>86</v>
      </c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15"/>
    </row>
    <row r="390" spans="1:15" ht="18.75">
      <c r="A390" s="9" t="s">
        <v>114</v>
      </c>
      <c r="B390" s="10" t="s">
        <v>32</v>
      </c>
      <c r="C390" s="10" t="s">
        <v>53</v>
      </c>
      <c r="D390" s="10">
        <v>3.54</v>
      </c>
      <c r="E390" s="10">
        <v>6.79</v>
      </c>
      <c r="F390" s="10">
        <v>60.31</v>
      </c>
      <c r="G390" s="10">
        <v>351.55</v>
      </c>
      <c r="H390" s="10">
        <v>0.11</v>
      </c>
      <c r="I390" s="10">
        <v>0</v>
      </c>
      <c r="J390" s="10">
        <v>0</v>
      </c>
      <c r="K390" s="10">
        <v>18</v>
      </c>
      <c r="L390" s="10">
        <v>31</v>
      </c>
      <c r="M390" s="10">
        <v>89</v>
      </c>
      <c r="N390" s="10">
        <v>13</v>
      </c>
      <c r="O390" s="10">
        <v>1.3</v>
      </c>
    </row>
    <row r="391" spans="1:15" ht="18.75">
      <c r="A391" s="17" t="s">
        <v>145</v>
      </c>
      <c r="B391" s="10" t="s">
        <v>146</v>
      </c>
      <c r="C391" s="10" t="s">
        <v>33</v>
      </c>
      <c r="D391" s="10">
        <v>6</v>
      </c>
      <c r="E391" s="10">
        <v>4.17</v>
      </c>
      <c r="F391" s="10">
        <v>17.2</v>
      </c>
      <c r="G391" s="10">
        <v>130.1</v>
      </c>
      <c r="H391" s="10">
        <v>0</v>
      </c>
      <c r="I391" s="10">
        <v>0</v>
      </c>
      <c r="J391" s="10">
        <v>0</v>
      </c>
      <c r="K391" s="10">
        <v>0</v>
      </c>
      <c r="L391" s="10">
        <v>0.3</v>
      </c>
      <c r="M391" s="10">
        <v>0</v>
      </c>
      <c r="N391" s="10">
        <v>0</v>
      </c>
      <c r="O391" s="10">
        <v>0.03</v>
      </c>
    </row>
    <row r="392" spans="1:15" ht="18.75">
      <c r="A392" s="53"/>
      <c r="B392" s="54"/>
      <c r="C392" s="58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</row>
    <row r="393" spans="1:15" ht="18.75">
      <c r="A393" s="11" t="s">
        <v>24</v>
      </c>
      <c r="B393" s="12"/>
      <c r="C393" s="12"/>
      <c r="D393" s="12">
        <f aca="true" t="shared" si="30" ref="D393:O393">SUM(D390:D392)</f>
        <v>9.54</v>
      </c>
      <c r="E393" s="12">
        <f t="shared" si="30"/>
        <v>10.96</v>
      </c>
      <c r="F393" s="12">
        <f t="shared" si="30"/>
        <v>77.51</v>
      </c>
      <c r="G393" s="12">
        <f t="shared" si="30"/>
        <v>481.65</v>
      </c>
      <c r="H393" s="12">
        <f t="shared" si="30"/>
        <v>0.11</v>
      </c>
      <c r="I393" s="12">
        <f t="shared" si="30"/>
        <v>0</v>
      </c>
      <c r="J393" s="12">
        <f t="shared" si="30"/>
        <v>0</v>
      </c>
      <c r="K393" s="12">
        <f t="shared" si="30"/>
        <v>18</v>
      </c>
      <c r="L393" s="12">
        <f t="shared" si="30"/>
        <v>31.3</v>
      </c>
      <c r="M393" s="12">
        <f t="shared" si="30"/>
        <v>89</v>
      </c>
      <c r="N393" s="12">
        <f t="shared" si="30"/>
        <v>13</v>
      </c>
      <c r="O393" s="12">
        <f t="shared" si="30"/>
        <v>1.33</v>
      </c>
    </row>
    <row r="394" spans="1:15" ht="18.75">
      <c r="A394" s="11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  <row r="395" spans="1:15" ht="18.75">
      <c r="A395" s="11" t="s">
        <v>39</v>
      </c>
      <c r="B395" s="12"/>
      <c r="C395" s="12"/>
      <c r="D395" s="12">
        <f aca="true" t="shared" si="31" ref="D395:O395">D376+D387+D393</f>
        <v>73.23999999999998</v>
      </c>
      <c r="E395" s="12">
        <f t="shared" si="31"/>
        <v>69.726</v>
      </c>
      <c r="F395" s="12">
        <f t="shared" si="31"/>
        <v>282.26</v>
      </c>
      <c r="G395" s="12">
        <f t="shared" si="31"/>
        <v>2111.174</v>
      </c>
      <c r="H395" s="12">
        <f t="shared" si="31"/>
        <v>1.2400000000000002</v>
      </c>
      <c r="I395" s="12">
        <f t="shared" si="31"/>
        <v>8.46</v>
      </c>
      <c r="J395" s="12">
        <f t="shared" si="31"/>
        <v>0.367</v>
      </c>
      <c r="K395" s="12">
        <f t="shared" si="31"/>
        <v>39.382999999999996</v>
      </c>
      <c r="L395" s="12">
        <f t="shared" si="31"/>
        <v>266.85</v>
      </c>
      <c r="M395" s="12">
        <f t="shared" si="31"/>
        <v>701.1600000000001</v>
      </c>
      <c r="N395" s="12">
        <f t="shared" si="31"/>
        <v>177.75</v>
      </c>
      <c r="O395" s="12">
        <f t="shared" si="31"/>
        <v>14.214</v>
      </c>
    </row>
    <row r="396" spans="1:15" ht="12.75">
      <c r="A396" s="3" t="s">
        <v>89</v>
      </c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15"/>
      <c r="O396" s="45"/>
    </row>
    <row r="397" spans="1:15" ht="18.75">
      <c r="A397" s="8" t="s">
        <v>20</v>
      </c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1:15" ht="18.75">
      <c r="A398" s="51" t="s">
        <v>90</v>
      </c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</row>
    <row r="399" spans="1:15" ht="37.5">
      <c r="A399" s="9" t="s">
        <v>147</v>
      </c>
      <c r="B399" s="10" t="s">
        <v>44</v>
      </c>
      <c r="C399" s="10" t="s">
        <v>148</v>
      </c>
      <c r="D399" s="10">
        <v>19.5</v>
      </c>
      <c r="E399" s="10">
        <v>8.2</v>
      </c>
      <c r="F399" s="10">
        <v>118.5</v>
      </c>
      <c r="G399" s="10">
        <v>705.5</v>
      </c>
      <c r="H399" s="10">
        <v>0.2</v>
      </c>
      <c r="I399" s="10">
        <v>0</v>
      </c>
      <c r="J399" s="10">
        <v>0.03</v>
      </c>
      <c r="K399" s="10">
        <v>0.01</v>
      </c>
      <c r="L399" s="10">
        <v>37.6</v>
      </c>
      <c r="M399" s="10">
        <v>150.5</v>
      </c>
      <c r="N399" s="10">
        <v>31.3</v>
      </c>
      <c r="O399" s="10">
        <v>1.8</v>
      </c>
    </row>
    <row r="400" spans="1:15" ht="18.75">
      <c r="A400" s="17" t="s">
        <v>22</v>
      </c>
      <c r="B400" s="10" t="s">
        <v>23</v>
      </c>
      <c r="C400" s="10" t="s">
        <v>115</v>
      </c>
      <c r="D400" s="10">
        <v>0.14</v>
      </c>
      <c r="E400" s="10">
        <v>0.03</v>
      </c>
      <c r="F400" s="10">
        <v>15.02</v>
      </c>
      <c r="G400" s="10">
        <v>61</v>
      </c>
      <c r="H400" s="10">
        <v>0</v>
      </c>
      <c r="I400" s="10">
        <v>0.03</v>
      </c>
      <c r="J400" s="10">
        <v>0</v>
      </c>
      <c r="K400" s="10">
        <v>0</v>
      </c>
      <c r="L400" s="10">
        <v>3.72</v>
      </c>
      <c r="M400" s="10">
        <v>5.4</v>
      </c>
      <c r="N400" s="10">
        <v>2.87</v>
      </c>
      <c r="O400" s="10">
        <v>0.58</v>
      </c>
    </row>
    <row r="401" spans="1:15" ht="18.75">
      <c r="A401" s="9" t="s">
        <v>45</v>
      </c>
      <c r="B401" s="10" t="s">
        <v>32</v>
      </c>
      <c r="C401" s="10" t="s">
        <v>46</v>
      </c>
      <c r="D401" s="10">
        <v>4.87</v>
      </c>
      <c r="E401" s="10">
        <v>4.4</v>
      </c>
      <c r="F401" s="10">
        <v>10.6</v>
      </c>
      <c r="G401" s="10">
        <v>101.5</v>
      </c>
      <c r="H401" s="10">
        <v>0.004</v>
      </c>
      <c r="I401" s="10">
        <v>0.04</v>
      </c>
      <c r="J401" s="10">
        <v>0.02</v>
      </c>
      <c r="K401" s="10">
        <v>0</v>
      </c>
      <c r="L401" s="10">
        <v>116.2</v>
      </c>
      <c r="M401" s="10">
        <v>65.3</v>
      </c>
      <c r="N401" s="10">
        <v>4.6</v>
      </c>
      <c r="O401" s="10">
        <v>0.13</v>
      </c>
    </row>
    <row r="402" spans="1:15" ht="18.75">
      <c r="A402" s="53"/>
      <c r="B402" s="54"/>
      <c r="C402" s="58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</row>
    <row r="403" spans="1:15" ht="18.75">
      <c r="A403" s="11" t="s">
        <v>58</v>
      </c>
      <c r="B403" s="10"/>
      <c r="C403" s="14"/>
      <c r="D403" s="12">
        <f aca="true" t="shared" si="32" ref="D403:O403">SUM(D399:D402)</f>
        <v>24.51</v>
      </c>
      <c r="E403" s="12">
        <f t="shared" si="32"/>
        <v>12.629999999999999</v>
      </c>
      <c r="F403" s="12">
        <f t="shared" si="32"/>
        <v>144.12</v>
      </c>
      <c r="G403" s="12">
        <f t="shared" si="32"/>
        <v>868</v>
      </c>
      <c r="H403" s="12">
        <f t="shared" si="32"/>
        <v>0.20400000000000001</v>
      </c>
      <c r="I403" s="12">
        <f t="shared" si="32"/>
        <v>0.07</v>
      </c>
      <c r="J403" s="12">
        <f t="shared" si="32"/>
        <v>0.05</v>
      </c>
      <c r="K403" s="12">
        <f t="shared" si="32"/>
        <v>0.01</v>
      </c>
      <c r="L403" s="12">
        <f t="shared" si="32"/>
        <v>157.52</v>
      </c>
      <c r="M403" s="12">
        <f t="shared" si="32"/>
        <v>221.2</v>
      </c>
      <c r="N403" s="12">
        <f t="shared" si="32"/>
        <v>38.77</v>
      </c>
      <c r="O403" s="12">
        <f t="shared" si="32"/>
        <v>2.51</v>
      </c>
    </row>
    <row r="404" spans="1:15" ht="18.75">
      <c r="A404" s="9"/>
      <c r="B404" s="10"/>
      <c r="C404" s="14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</row>
    <row r="405" spans="1:15" ht="18.75">
      <c r="A405" s="9"/>
      <c r="B405" s="10"/>
      <c r="C405" s="14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</row>
    <row r="406" spans="1:15" ht="18.75">
      <c r="A406" s="8" t="s">
        <v>25</v>
      </c>
      <c r="B406" s="10"/>
      <c r="C406" s="14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</row>
    <row r="407" spans="1:15" ht="18.75">
      <c r="A407" s="51" t="s">
        <v>90</v>
      </c>
      <c r="B407" s="49"/>
      <c r="C407" s="5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</row>
    <row r="408" spans="1:15" ht="37.5">
      <c r="A408" s="9" t="s">
        <v>128</v>
      </c>
      <c r="B408" s="10" t="s">
        <v>168</v>
      </c>
      <c r="C408" s="14" t="s">
        <v>107</v>
      </c>
      <c r="D408" s="10">
        <v>0.75</v>
      </c>
      <c r="E408" s="10">
        <v>2.25</v>
      </c>
      <c r="F408" s="10">
        <v>2.25</v>
      </c>
      <c r="G408" s="10">
        <v>4.54</v>
      </c>
      <c r="H408" s="10">
        <v>0.01</v>
      </c>
      <c r="I408" s="10">
        <v>7.52</v>
      </c>
      <c r="J408" s="10">
        <v>0.065</v>
      </c>
      <c r="K408" s="10">
        <v>0</v>
      </c>
      <c r="L408" s="10">
        <v>22.94</v>
      </c>
      <c r="M408" s="10">
        <v>14.4</v>
      </c>
      <c r="N408" s="10">
        <v>7.9</v>
      </c>
      <c r="O408" s="10">
        <v>0.28</v>
      </c>
    </row>
    <row r="409" spans="1:15" ht="37.5">
      <c r="A409" s="9" t="s">
        <v>99</v>
      </c>
      <c r="B409" s="10" t="s">
        <v>100</v>
      </c>
      <c r="C409" s="14" t="s">
        <v>101</v>
      </c>
      <c r="D409" s="10">
        <v>4.7</v>
      </c>
      <c r="E409" s="10">
        <v>6.4</v>
      </c>
      <c r="F409" s="10">
        <v>16.9</v>
      </c>
      <c r="G409" s="10">
        <v>143.6</v>
      </c>
      <c r="H409" s="10">
        <v>0.2</v>
      </c>
      <c r="I409" s="10">
        <v>9.2</v>
      </c>
      <c r="J409" s="10">
        <v>0.14</v>
      </c>
      <c r="K409" s="10">
        <v>0.09</v>
      </c>
      <c r="L409" s="10">
        <v>22.8</v>
      </c>
      <c r="M409" s="10">
        <v>94.6</v>
      </c>
      <c r="N409" s="10">
        <v>26.6</v>
      </c>
      <c r="O409" s="10">
        <v>1.3</v>
      </c>
    </row>
    <row r="410" spans="1:15" ht="18.75">
      <c r="A410" s="9" t="s">
        <v>83</v>
      </c>
      <c r="B410" s="10" t="s">
        <v>173</v>
      </c>
      <c r="C410" s="14" t="s">
        <v>42</v>
      </c>
      <c r="D410" s="10">
        <v>16.7</v>
      </c>
      <c r="E410" s="10">
        <v>10.3</v>
      </c>
      <c r="F410" s="10">
        <v>0.3</v>
      </c>
      <c r="G410" s="10">
        <v>80</v>
      </c>
      <c r="H410" s="10">
        <v>0.04</v>
      </c>
      <c r="I410" s="10">
        <v>0.5</v>
      </c>
      <c r="J410" s="10">
        <v>0.04</v>
      </c>
      <c r="K410" s="10">
        <v>0.04</v>
      </c>
      <c r="L410" s="10">
        <v>5.3</v>
      </c>
      <c r="M410" s="10">
        <v>111.6</v>
      </c>
      <c r="N410" s="10">
        <v>56.1</v>
      </c>
      <c r="O410" s="10">
        <v>0.9</v>
      </c>
    </row>
    <row r="411" spans="1:15" ht="18.75">
      <c r="A411" s="9" t="s">
        <v>149</v>
      </c>
      <c r="B411" s="10" t="s">
        <v>150</v>
      </c>
      <c r="C411" s="14" t="s">
        <v>30</v>
      </c>
      <c r="D411" s="10">
        <v>1.9</v>
      </c>
      <c r="E411" s="10">
        <v>2</v>
      </c>
      <c r="F411" s="10">
        <v>10.7</v>
      </c>
      <c r="G411" s="10">
        <v>68.4</v>
      </c>
      <c r="H411" s="10">
        <v>0.05</v>
      </c>
      <c r="I411" s="10">
        <v>8.8</v>
      </c>
      <c r="J411" s="10">
        <v>0.4</v>
      </c>
      <c r="K411" s="10">
        <v>0.02</v>
      </c>
      <c r="L411" s="10">
        <v>32.7</v>
      </c>
      <c r="M411" s="10">
        <v>46.8</v>
      </c>
      <c r="N411" s="10">
        <v>22</v>
      </c>
      <c r="O411" s="10">
        <v>0.7</v>
      </c>
    </row>
    <row r="412" spans="1:15" ht="18.75">
      <c r="A412" s="9" t="s">
        <v>84</v>
      </c>
      <c r="B412" s="10" t="s">
        <v>85</v>
      </c>
      <c r="C412" s="14" t="s">
        <v>33</v>
      </c>
      <c r="D412" s="10">
        <v>0.2</v>
      </c>
      <c r="E412" s="10">
        <v>0</v>
      </c>
      <c r="F412" s="10">
        <v>14.9</v>
      </c>
      <c r="G412" s="10">
        <v>59.9</v>
      </c>
      <c r="H412" s="10">
        <v>0</v>
      </c>
      <c r="I412" s="10">
        <v>0</v>
      </c>
      <c r="J412" s="10">
        <v>0</v>
      </c>
      <c r="K412" s="10">
        <v>0</v>
      </c>
      <c r="L412" s="10">
        <v>0.45</v>
      </c>
      <c r="M412" s="10">
        <v>0</v>
      </c>
      <c r="N412" s="10">
        <v>0</v>
      </c>
      <c r="O412" s="10">
        <v>0.045</v>
      </c>
    </row>
    <row r="413" spans="1:15" ht="18.75">
      <c r="A413" s="9" t="s">
        <v>35</v>
      </c>
      <c r="B413" s="10"/>
      <c r="C413" s="14" t="s">
        <v>105</v>
      </c>
      <c r="D413" s="10">
        <v>2.64</v>
      </c>
      <c r="E413" s="10">
        <v>0.44</v>
      </c>
      <c r="F413" s="10">
        <v>16.4</v>
      </c>
      <c r="G413" s="10">
        <v>80.12</v>
      </c>
      <c r="H413" s="10">
        <v>0.09</v>
      </c>
      <c r="I413" s="10">
        <v>0</v>
      </c>
      <c r="J413" s="10">
        <v>0</v>
      </c>
      <c r="K413" s="10">
        <v>0</v>
      </c>
      <c r="L413" s="10">
        <v>18</v>
      </c>
      <c r="M413" s="10">
        <v>7</v>
      </c>
      <c r="N413" s="10">
        <v>24</v>
      </c>
      <c r="O413" s="10">
        <v>2</v>
      </c>
    </row>
    <row r="414" spans="1:15" ht="18.75">
      <c r="A414" s="9" t="s">
        <v>50</v>
      </c>
      <c r="B414" s="10"/>
      <c r="C414" s="14" t="s">
        <v>30</v>
      </c>
      <c r="D414" s="10">
        <v>5.42</v>
      </c>
      <c r="E414" s="10">
        <v>13.2</v>
      </c>
      <c r="F414" s="10">
        <v>23.5</v>
      </c>
      <c r="G414" s="10">
        <v>274.75</v>
      </c>
      <c r="H414" s="10">
        <v>0.11</v>
      </c>
      <c r="I414" s="10">
        <v>0</v>
      </c>
      <c r="J414" s="10">
        <v>18</v>
      </c>
      <c r="K414" s="10">
        <v>0.15</v>
      </c>
      <c r="L414" s="10">
        <v>31</v>
      </c>
      <c r="M414" s="10">
        <v>89</v>
      </c>
      <c r="N414" s="10">
        <v>13</v>
      </c>
      <c r="O414" s="10">
        <v>1.3</v>
      </c>
    </row>
    <row r="415" spans="1:15" ht="18.75">
      <c r="A415" s="53"/>
      <c r="B415" s="54"/>
      <c r="C415" s="58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</row>
    <row r="416" spans="1:15" ht="18.75">
      <c r="A416" s="11" t="s">
        <v>58</v>
      </c>
      <c r="B416" s="10"/>
      <c r="C416" s="14"/>
      <c r="D416" s="12">
        <f aca="true" t="shared" si="33" ref="D416:O416">SUM(D408:D415)</f>
        <v>32.309999999999995</v>
      </c>
      <c r="E416" s="12">
        <f t="shared" si="33"/>
        <v>34.59</v>
      </c>
      <c r="F416" s="12">
        <f t="shared" si="33"/>
        <v>84.94999999999999</v>
      </c>
      <c r="G416" s="12">
        <f t="shared" si="33"/>
        <v>711.31</v>
      </c>
      <c r="H416" s="12">
        <f t="shared" si="33"/>
        <v>0.5</v>
      </c>
      <c r="I416" s="12">
        <f t="shared" si="33"/>
        <v>26.02</v>
      </c>
      <c r="J416" s="12">
        <f t="shared" si="33"/>
        <v>18.645</v>
      </c>
      <c r="K416" s="12">
        <f t="shared" si="33"/>
        <v>0.3</v>
      </c>
      <c r="L416" s="12">
        <f t="shared" si="33"/>
        <v>133.19</v>
      </c>
      <c r="M416" s="12">
        <f t="shared" si="33"/>
        <v>363.4</v>
      </c>
      <c r="N416" s="12">
        <f t="shared" si="33"/>
        <v>149.6</v>
      </c>
      <c r="O416" s="12">
        <f t="shared" si="33"/>
        <v>6.5249999999999995</v>
      </c>
    </row>
    <row r="417" spans="1:15" ht="18.75">
      <c r="A417" s="11"/>
      <c r="B417" s="10"/>
      <c r="C417" s="14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</row>
    <row r="418" spans="1:15" ht="18.75">
      <c r="A418" s="11"/>
      <c r="B418" s="10"/>
      <c r="C418" s="14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8" ht="18.75">
      <c r="A419" s="11"/>
      <c r="B419" s="10"/>
      <c r="C419" s="14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4"/>
      <c r="Q419" s="4"/>
      <c r="R419" s="4"/>
    </row>
    <row r="420" spans="1:15" ht="18.75">
      <c r="A420" s="11"/>
      <c r="B420" s="10"/>
      <c r="C420" s="14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</row>
    <row r="421" spans="1:15" ht="18.75">
      <c r="A421" s="11"/>
      <c r="B421" s="10"/>
      <c r="C421" s="14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18.75">
      <c r="A422" s="11"/>
      <c r="B422" s="10"/>
      <c r="C422" s="14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</row>
    <row r="423" spans="1:15" ht="18.75">
      <c r="A423" s="8" t="s">
        <v>36</v>
      </c>
      <c r="B423" s="10"/>
      <c r="C423" s="14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</row>
    <row r="424" spans="1:15" ht="18.75">
      <c r="A424" s="51" t="s">
        <v>90</v>
      </c>
      <c r="B424" s="49"/>
      <c r="C424" s="5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</row>
    <row r="425" spans="1:15" ht="18.75">
      <c r="A425" s="9" t="s">
        <v>114</v>
      </c>
      <c r="B425" s="10" t="s">
        <v>32</v>
      </c>
      <c r="C425" s="10" t="s">
        <v>53</v>
      </c>
      <c r="D425" s="10">
        <v>10.54</v>
      </c>
      <c r="E425" s="10">
        <v>16.79</v>
      </c>
      <c r="F425" s="10">
        <v>15.31</v>
      </c>
      <c r="G425" s="10">
        <v>351.55</v>
      </c>
      <c r="H425" s="10">
        <v>0.11</v>
      </c>
      <c r="I425" s="10">
        <v>0</v>
      </c>
      <c r="J425" s="10">
        <v>0</v>
      </c>
      <c r="K425" s="10">
        <v>18</v>
      </c>
      <c r="L425" s="10">
        <v>31</v>
      </c>
      <c r="M425" s="10">
        <v>89</v>
      </c>
      <c r="N425" s="10">
        <v>13</v>
      </c>
      <c r="O425" s="10">
        <v>1.3</v>
      </c>
    </row>
    <row r="426" spans="1:15" ht="18.75">
      <c r="A426" s="17" t="s">
        <v>22</v>
      </c>
      <c r="B426" s="10" t="s">
        <v>23</v>
      </c>
      <c r="C426" s="10" t="s">
        <v>115</v>
      </c>
      <c r="D426" s="10">
        <v>0.14</v>
      </c>
      <c r="E426" s="10">
        <v>0.03</v>
      </c>
      <c r="F426" s="10">
        <v>15.02</v>
      </c>
      <c r="G426" s="10">
        <v>61</v>
      </c>
      <c r="H426" s="10">
        <v>0</v>
      </c>
      <c r="I426" s="10">
        <v>0.03</v>
      </c>
      <c r="J426" s="10">
        <v>0</v>
      </c>
      <c r="K426" s="10">
        <v>0</v>
      </c>
      <c r="L426" s="10">
        <v>3.72</v>
      </c>
      <c r="M426" s="10">
        <v>5.4</v>
      </c>
      <c r="N426" s="10">
        <v>2.87</v>
      </c>
      <c r="O426" s="10">
        <v>0.58</v>
      </c>
    </row>
    <row r="427" spans="1:15" ht="18.75">
      <c r="A427" s="17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</row>
    <row r="428" spans="1:15" ht="18.75">
      <c r="A428" s="11" t="s">
        <v>58</v>
      </c>
      <c r="B428" s="12"/>
      <c r="C428" s="12"/>
      <c r="D428" s="12">
        <f aca="true" t="shared" si="34" ref="D428:O428">SUM(D425:D427)</f>
        <v>10.68</v>
      </c>
      <c r="E428" s="12">
        <f t="shared" si="34"/>
        <v>16.82</v>
      </c>
      <c r="F428" s="12">
        <f t="shared" si="34"/>
        <v>30.33</v>
      </c>
      <c r="G428" s="12">
        <f t="shared" si="34"/>
        <v>412.55</v>
      </c>
      <c r="H428" s="12">
        <f t="shared" si="34"/>
        <v>0.11</v>
      </c>
      <c r="I428" s="12">
        <f t="shared" si="34"/>
        <v>0.03</v>
      </c>
      <c r="J428" s="12">
        <f t="shared" si="34"/>
        <v>0</v>
      </c>
      <c r="K428" s="12">
        <f t="shared" si="34"/>
        <v>18</v>
      </c>
      <c r="L428" s="12">
        <f t="shared" si="34"/>
        <v>34.72</v>
      </c>
      <c r="M428" s="12">
        <f t="shared" si="34"/>
        <v>94.4</v>
      </c>
      <c r="N428" s="12">
        <f t="shared" si="34"/>
        <v>15.870000000000001</v>
      </c>
      <c r="O428" s="12">
        <f t="shared" si="34"/>
        <v>1.88</v>
      </c>
    </row>
    <row r="429" spans="1:15" ht="18.75">
      <c r="A429" s="11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</row>
    <row r="430" spans="1:15" ht="18.75">
      <c r="A430" s="11" t="s">
        <v>39</v>
      </c>
      <c r="B430" s="12"/>
      <c r="C430" s="12"/>
      <c r="D430" s="12">
        <f aca="true" t="shared" si="35" ref="D430:O430">D403+D416+D428</f>
        <v>67.5</v>
      </c>
      <c r="E430" s="12">
        <f t="shared" si="35"/>
        <v>64.03999999999999</v>
      </c>
      <c r="F430" s="12">
        <f t="shared" si="35"/>
        <v>259.4</v>
      </c>
      <c r="G430" s="12">
        <f t="shared" si="35"/>
        <v>1991.86</v>
      </c>
      <c r="H430" s="12">
        <f t="shared" si="35"/>
        <v>0.814</v>
      </c>
      <c r="I430" s="12">
        <f t="shared" si="35"/>
        <v>26.12</v>
      </c>
      <c r="J430" s="12">
        <f t="shared" si="35"/>
        <v>18.695</v>
      </c>
      <c r="K430" s="12">
        <f t="shared" si="35"/>
        <v>18.31</v>
      </c>
      <c r="L430" s="12">
        <f t="shared" si="35"/>
        <v>325.43000000000006</v>
      </c>
      <c r="M430" s="12">
        <f t="shared" si="35"/>
        <v>678.9999999999999</v>
      </c>
      <c r="N430" s="12">
        <f t="shared" si="35"/>
        <v>204.24</v>
      </c>
      <c r="O430" s="12">
        <f t="shared" si="35"/>
        <v>10.915</v>
      </c>
    </row>
    <row r="431" ht="18.75">
      <c r="A431" s="16"/>
    </row>
    <row r="432" spans="1:15" ht="12.75">
      <c r="A432" s="3" t="s">
        <v>60</v>
      </c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50" spans="16:18" ht="18.75">
      <c r="P450" s="25"/>
      <c r="Q450" s="25"/>
      <c r="R450" s="37"/>
    </row>
    <row r="451" spans="16:18" ht="18.75">
      <c r="P451" s="25"/>
      <c r="Q451" s="25"/>
      <c r="R451" s="26"/>
    </row>
    <row r="452" spans="16:18" ht="18.75">
      <c r="P452" s="25"/>
      <c r="Q452" s="25"/>
      <c r="R452" s="37"/>
    </row>
    <row r="453" spans="16:18" ht="18.75">
      <c r="P453" s="25"/>
      <c r="Q453" s="37"/>
      <c r="R453" s="35"/>
    </row>
    <row r="454" spans="16:18" ht="18.75">
      <c r="P454" s="37"/>
      <c r="Q454" s="26"/>
      <c r="R454" s="35"/>
    </row>
    <row r="455" spans="16:18" ht="18.75">
      <c r="P455" s="26"/>
      <c r="Q455" s="37"/>
      <c r="R455" s="35"/>
    </row>
    <row r="456" spans="16:18" ht="18.75">
      <c r="P456" s="37"/>
      <c r="Q456" s="35"/>
      <c r="R456" s="35"/>
    </row>
    <row r="457" spans="16:17" ht="16.5">
      <c r="P457" s="35"/>
      <c r="Q457" s="35"/>
    </row>
    <row r="458" spans="1:17" ht="18.75">
      <c r="A458" s="8" t="s">
        <v>20</v>
      </c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9"/>
      <c r="O458" s="10"/>
      <c r="P458" s="38"/>
      <c r="Q458" s="25"/>
    </row>
    <row r="459" spans="1:17" ht="18.75">
      <c r="A459" s="51" t="s">
        <v>96</v>
      </c>
      <c r="B459" s="68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49"/>
      <c r="O459" s="49"/>
      <c r="P459" s="25"/>
      <c r="Q459" s="25"/>
    </row>
    <row r="460" spans="1:17" ht="37.5">
      <c r="A460" s="9" t="s">
        <v>97</v>
      </c>
      <c r="B460" s="10" t="s">
        <v>98</v>
      </c>
      <c r="C460" s="10" t="s">
        <v>154</v>
      </c>
      <c r="D460" s="10">
        <v>14.25</v>
      </c>
      <c r="E460" s="10">
        <v>6.9</v>
      </c>
      <c r="F460" s="10">
        <v>55.07</v>
      </c>
      <c r="G460" s="10">
        <v>419.3</v>
      </c>
      <c r="H460" s="10">
        <v>0.14</v>
      </c>
      <c r="I460" s="10">
        <v>0.03</v>
      </c>
      <c r="J460" s="10">
        <v>0.03</v>
      </c>
      <c r="K460" s="10">
        <v>0.04</v>
      </c>
      <c r="L460" s="10">
        <v>101.2</v>
      </c>
      <c r="M460" s="10">
        <v>133.8</v>
      </c>
      <c r="N460" s="10">
        <v>19.5</v>
      </c>
      <c r="O460" s="10">
        <v>1.7</v>
      </c>
      <c r="P460" s="35"/>
      <c r="Q460" s="25"/>
    </row>
    <row r="461" spans="1:17" ht="18.75">
      <c r="A461" s="9" t="s">
        <v>37</v>
      </c>
      <c r="B461" s="10" t="s">
        <v>38</v>
      </c>
      <c r="C461" s="10" t="s">
        <v>33</v>
      </c>
      <c r="D461" s="10">
        <v>3.87</v>
      </c>
      <c r="E461" s="10">
        <v>3.1</v>
      </c>
      <c r="F461" s="10">
        <v>25.16</v>
      </c>
      <c r="G461" s="10">
        <v>144.06</v>
      </c>
      <c r="H461" s="10">
        <v>0.2</v>
      </c>
      <c r="I461" s="10">
        <v>2.6</v>
      </c>
      <c r="J461" s="10">
        <v>0</v>
      </c>
      <c r="K461" s="10">
        <v>0.1</v>
      </c>
      <c r="L461" s="10">
        <v>0</v>
      </c>
      <c r="M461" s="10">
        <v>0</v>
      </c>
      <c r="N461" s="10">
        <v>0</v>
      </c>
      <c r="O461" s="10">
        <v>0</v>
      </c>
      <c r="P461" s="35"/>
      <c r="Q461" s="25"/>
    </row>
    <row r="462" spans="1:17" ht="18.75">
      <c r="A462" s="9" t="s">
        <v>114</v>
      </c>
      <c r="B462" s="10" t="s">
        <v>32</v>
      </c>
      <c r="C462" s="10" t="s">
        <v>53</v>
      </c>
      <c r="D462" s="10">
        <v>5.54</v>
      </c>
      <c r="E462" s="10">
        <v>16.79</v>
      </c>
      <c r="F462" s="10">
        <v>16.31</v>
      </c>
      <c r="G462" s="10">
        <v>351.55</v>
      </c>
      <c r="H462" s="10">
        <v>0.11</v>
      </c>
      <c r="I462" s="10">
        <v>0</v>
      </c>
      <c r="J462" s="10">
        <v>0</v>
      </c>
      <c r="K462" s="10">
        <v>18</v>
      </c>
      <c r="L462" s="10">
        <v>31</v>
      </c>
      <c r="M462" s="10">
        <v>89</v>
      </c>
      <c r="N462" s="10">
        <v>13</v>
      </c>
      <c r="O462" s="10">
        <v>1.3</v>
      </c>
      <c r="P462" s="35"/>
      <c r="Q462" s="25"/>
    </row>
    <row r="463" spans="1:17" ht="18.75">
      <c r="A463" s="53"/>
      <c r="B463" s="54"/>
      <c r="C463" s="58"/>
      <c r="D463" s="36"/>
      <c r="E463" s="54"/>
      <c r="F463" s="54"/>
      <c r="G463" s="54"/>
      <c r="H463" s="54"/>
      <c r="I463" s="54"/>
      <c r="J463" s="54"/>
      <c r="K463" s="54"/>
      <c r="L463" s="69"/>
      <c r="M463" s="69"/>
      <c r="N463" s="69"/>
      <c r="O463" s="69"/>
      <c r="P463" s="35"/>
      <c r="Q463" s="25"/>
    </row>
    <row r="464" spans="1:17" ht="18.75">
      <c r="A464" s="11" t="s">
        <v>58</v>
      </c>
      <c r="B464" s="11"/>
      <c r="C464" s="10"/>
      <c r="D464" s="46">
        <f aca="true" t="shared" si="36" ref="D464:O464">SUM(D460:D463)</f>
        <v>23.66</v>
      </c>
      <c r="E464" s="12">
        <f t="shared" si="36"/>
        <v>26.79</v>
      </c>
      <c r="F464" s="12">
        <f t="shared" si="36"/>
        <v>96.54</v>
      </c>
      <c r="G464" s="12">
        <f t="shared" si="36"/>
        <v>914.9100000000001</v>
      </c>
      <c r="H464" s="12">
        <f t="shared" si="36"/>
        <v>0.45</v>
      </c>
      <c r="I464" s="12">
        <f t="shared" si="36"/>
        <v>2.63</v>
      </c>
      <c r="J464" s="12">
        <f t="shared" si="36"/>
        <v>0.03</v>
      </c>
      <c r="K464" s="12">
        <f t="shared" si="36"/>
        <v>18.14</v>
      </c>
      <c r="L464" s="48">
        <f t="shared" si="36"/>
        <v>132.2</v>
      </c>
      <c r="M464" s="48">
        <f t="shared" si="36"/>
        <v>222.8</v>
      </c>
      <c r="N464" s="48">
        <f t="shared" si="36"/>
        <v>32.5</v>
      </c>
      <c r="O464" s="48">
        <f t="shared" si="36"/>
        <v>3</v>
      </c>
      <c r="P464" s="35"/>
      <c r="Q464" s="25"/>
    </row>
    <row r="465" spans="1:17" ht="18.75">
      <c r="A465" s="11"/>
      <c r="B465" s="11"/>
      <c r="C465" s="10"/>
      <c r="D465" s="46"/>
      <c r="E465" s="12"/>
      <c r="F465" s="12"/>
      <c r="G465" s="12"/>
      <c r="H465" s="12"/>
      <c r="I465" s="12"/>
      <c r="J465" s="12"/>
      <c r="K465" s="12"/>
      <c r="L465" s="48"/>
      <c r="M465" s="48"/>
      <c r="N465" s="48"/>
      <c r="O465" s="48"/>
      <c r="P465" s="35"/>
      <c r="Q465" s="25"/>
    </row>
    <row r="466" spans="1:17" ht="18.75">
      <c r="A466" s="11"/>
      <c r="B466" s="11"/>
      <c r="C466" s="10"/>
      <c r="D466" s="46"/>
      <c r="E466" s="12"/>
      <c r="F466" s="12"/>
      <c r="G466" s="12"/>
      <c r="H466" s="12"/>
      <c r="I466" s="12"/>
      <c r="J466" s="12"/>
      <c r="K466" s="12"/>
      <c r="L466" s="48"/>
      <c r="M466" s="48"/>
      <c r="N466" s="48"/>
      <c r="O466" s="48"/>
      <c r="P466" s="35"/>
      <c r="Q466" s="25"/>
    </row>
    <row r="467" spans="1:17" ht="18.75">
      <c r="A467" s="8" t="s">
        <v>25</v>
      </c>
      <c r="B467" s="10"/>
      <c r="C467" s="10"/>
      <c r="D467" s="10"/>
      <c r="E467" s="18"/>
      <c r="F467" s="18"/>
      <c r="G467" s="10"/>
      <c r="H467" s="10"/>
      <c r="I467" s="10"/>
      <c r="J467" s="10"/>
      <c r="K467" s="10"/>
      <c r="L467" s="10"/>
      <c r="M467" s="10"/>
      <c r="N467" s="10"/>
      <c r="O467" s="22"/>
      <c r="P467" s="35"/>
      <c r="Q467" s="25"/>
    </row>
    <row r="468" spans="1:17" ht="18.75">
      <c r="A468" s="51" t="s">
        <v>96</v>
      </c>
      <c r="B468" s="49"/>
      <c r="C468" s="49"/>
      <c r="D468" s="49"/>
      <c r="E468" s="40"/>
      <c r="F468" s="40"/>
      <c r="G468" s="49"/>
      <c r="H468" s="49"/>
      <c r="I468" s="49"/>
      <c r="J468" s="49"/>
      <c r="K468" s="49"/>
      <c r="L468" s="49"/>
      <c r="M468" s="49"/>
      <c r="N468" s="49"/>
      <c r="O468" s="62"/>
      <c r="P468" s="35"/>
      <c r="Q468" s="25"/>
    </row>
    <row r="469" spans="1:17" ht="18.75">
      <c r="A469" s="17" t="s">
        <v>124</v>
      </c>
      <c r="B469" s="10" t="s">
        <v>125</v>
      </c>
      <c r="C469" s="14" t="s">
        <v>121</v>
      </c>
      <c r="D469" s="10">
        <v>1.42</v>
      </c>
      <c r="E469" s="10">
        <v>2.37</v>
      </c>
      <c r="F469" s="10">
        <v>1.43</v>
      </c>
      <c r="G469" s="10">
        <v>34.13</v>
      </c>
      <c r="H469" s="10">
        <v>0.018</v>
      </c>
      <c r="I469" s="10">
        <v>3.5</v>
      </c>
      <c r="J469" s="10">
        <v>0</v>
      </c>
      <c r="K469" s="10">
        <v>0.04</v>
      </c>
      <c r="L469" s="10">
        <v>20.6</v>
      </c>
      <c r="M469" s="10">
        <v>36.6</v>
      </c>
      <c r="N469" s="10">
        <v>6.7</v>
      </c>
      <c r="O469" s="10">
        <v>0.45</v>
      </c>
      <c r="P469" s="35"/>
      <c r="Q469" s="25"/>
    </row>
    <row r="470" spans="1:17" ht="37.5">
      <c r="A470" s="9" t="s">
        <v>87</v>
      </c>
      <c r="B470" s="10" t="s">
        <v>88</v>
      </c>
      <c r="C470" s="14" t="s">
        <v>27</v>
      </c>
      <c r="D470" s="10">
        <v>2.05</v>
      </c>
      <c r="E470" s="10">
        <v>1.7</v>
      </c>
      <c r="F470" s="10">
        <v>14.1</v>
      </c>
      <c r="G470" s="10">
        <v>80</v>
      </c>
      <c r="H470" s="10">
        <v>0.08</v>
      </c>
      <c r="I470" s="10">
        <v>6</v>
      </c>
      <c r="J470" s="10">
        <v>0.129</v>
      </c>
      <c r="K470" s="10">
        <v>0.042</v>
      </c>
      <c r="L470" s="10">
        <v>18.3</v>
      </c>
      <c r="M470" s="10">
        <v>54.7</v>
      </c>
      <c r="N470" s="10">
        <v>21.7</v>
      </c>
      <c r="O470" s="10">
        <v>0.8</v>
      </c>
      <c r="P470" s="35"/>
      <c r="Q470" s="25"/>
    </row>
    <row r="471" spans="1:17" ht="37.5">
      <c r="A471" s="9" t="s">
        <v>113</v>
      </c>
      <c r="B471" s="10" t="s">
        <v>174</v>
      </c>
      <c r="C471" s="14" t="s">
        <v>155</v>
      </c>
      <c r="D471" s="10">
        <v>13.3</v>
      </c>
      <c r="E471" s="10">
        <v>5.6</v>
      </c>
      <c r="F471" s="10">
        <v>4.3</v>
      </c>
      <c r="G471" s="10">
        <v>121.3</v>
      </c>
      <c r="H471" s="10">
        <v>0.03</v>
      </c>
      <c r="I471" s="10">
        <v>0.4</v>
      </c>
      <c r="J471" s="10">
        <v>0.03</v>
      </c>
      <c r="K471" s="10">
        <v>0.04</v>
      </c>
      <c r="L471" s="10">
        <v>109.5</v>
      </c>
      <c r="M471" s="10">
        <v>128.2</v>
      </c>
      <c r="N471" s="10">
        <v>39.3</v>
      </c>
      <c r="O471" s="10">
        <v>0.7</v>
      </c>
      <c r="P471" s="38"/>
      <c r="Q471" s="25"/>
    </row>
    <row r="472" spans="1:17" ht="18.75">
      <c r="A472" s="9" t="s">
        <v>54</v>
      </c>
      <c r="B472" s="10" t="s">
        <v>55</v>
      </c>
      <c r="C472" s="14" t="s">
        <v>30</v>
      </c>
      <c r="D472" s="10">
        <v>9.55</v>
      </c>
      <c r="E472" s="10">
        <v>4.65</v>
      </c>
      <c r="F472" s="10">
        <v>96.98</v>
      </c>
      <c r="G472" s="10">
        <v>467.9</v>
      </c>
      <c r="H472" s="10">
        <v>0.08</v>
      </c>
      <c r="I472" s="10">
        <v>0</v>
      </c>
      <c r="J472" s="10">
        <v>0.014</v>
      </c>
      <c r="K472" s="10">
        <v>0.005</v>
      </c>
      <c r="L472" s="10">
        <v>11.25</v>
      </c>
      <c r="M472" s="10">
        <v>189</v>
      </c>
      <c r="N472" s="10">
        <v>62.6</v>
      </c>
      <c r="O472" s="10">
        <v>1.26</v>
      </c>
      <c r="P472" s="35"/>
      <c r="Q472" s="25"/>
    </row>
    <row r="473" spans="1:17" ht="18.75">
      <c r="A473" s="9" t="s">
        <v>73</v>
      </c>
      <c r="B473" s="10" t="s">
        <v>32</v>
      </c>
      <c r="C473" s="14" t="s">
        <v>33</v>
      </c>
      <c r="D473" s="10">
        <v>0.8</v>
      </c>
      <c r="E473" s="10" t="s">
        <v>34</v>
      </c>
      <c r="F473" s="10">
        <v>12</v>
      </c>
      <c r="G473" s="10">
        <v>91.2</v>
      </c>
      <c r="H473" s="10">
        <v>0.08</v>
      </c>
      <c r="I473" s="10">
        <v>50</v>
      </c>
      <c r="J473" s="10">
        <v>0</v>
      </c>
      <c r="K473" s="10">
        <v>0.6</v>
      </c>
      <c r="L473" s="10">
        <v>42</v>
      </c>
      <c r="M473" s="10">
        <v>32</v>
      </c>
      <c r="N473" s="10">
        <v>8</v>
      </c>
      <c r="O473" s="10">
        <v>1.3</v>
      </c>
      <c r="P473" s="35"/>
      <c r="Q473" s="25"/>
    </row>
    <row r="474" spans="1:17" ht="18.75">
      <c r="A474" s="9" t="s">
        <v>35</v>
      </c>
      <c r="B474" s="10"/>
      <c r="C474" s="14" t="s">
        <v>105</v>
      </c>
      <c r="D474" s="10">
        <v>2.64</v>
      </c>
      <c r="E474" s="10">
        <v>0.44</v>
      </c>
      <c r="F474" s="10">
        <v>16.4</v>
      </c>
      <c r="G474" s="10">
        <v>80.12</v>
      </c>
      <c r="H474" s="10">
        <v>0.09</v>
      </c>
      <c r="I474" s="10">
        <v>0</v>
      </c>
      <c r="J474" s="10">
        <v>0</v>
      </c>
      <c r="K474" s="10">
        <v>0</v>
      </c>
      <c r="L474" s="10">
        <v>18</v>
      </c>
      <c r="M474" s="10">
        <v>7</v>
      </c>
      <c r="N474" s="10">
        <v>24</v>
      </c>
      <c r="O474" s="10">
        <v>2</v>
      </c>
      <c r="P474" s="35"/>
      <c r="Q474" s="25"/>
    </row>
    <row r="475" spans="1:17" ht="18.75">
      <c r="A475" s="9" t="s">
        <v>114</v>
      </c>
      <c r="B475" s="10" t="s">
        <v>32</v>
      </c>
      <c r="C475" s="10" t="s">
        <v>53</v>
      </c>
      <c r="D475" s="10">
        <v>5.54</v>
      </c>
      <c r="E475" s="10">
        <v>16.79</v>
      </c>
      <c r="F475" s="10">
        <v>16.31</v>
      </c>
      <c r="G475" s="10">
        <v>351.55</v>
      </c>
      <c r="H475" s="10">
        <v>0.11</v>
      </c>
      <c r="I475" s="10">
        <v>0</v>
      </c>
      <c r="J475" s="10">
        <v>0</v>
      </c>
      <c r="K475" s="10">
        <v>18</v>
      </c>
      <c r="L475" s="10">
        <v>31</v>
      </c>
      <c r="M475" s="10">
        <v>89</v>
      </c>
      <c r="N475" s="10">
        <v>13</v>
      </c>
      <c r="O475" s="10">
        <v>1.3</v>
      </c>
      <c r="P475" s="35"/>
      <c r="Q475" s="25"/>
    </row>
    <row r="476" spans="1:17" ht="18.75">
      <c r="A476" s="9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35"/>
      <c r="Q476" s="25"/>
    </row>
    <row r="477" spans="1:17" ht="18.75">
      <c r="A477" s="76" t="s">
        <v>24</v>
      </c>
      <c r="B477" s="76"/>
      <c r="C477" s="10"/>
      <c r="D477" s="46">
        <f aca="true" t="shared" si="37" ref="D477:O477">SUM(D469:D475)</f>
        <v>35.300000000000004</v>
      </c>
      <c r="E477" s="12">
        <f t="shared" si="37"/>
        <v>31.549999999999997</v>
      </c>
      <c r="F477" s="12">
        <f t="shared" si="37"/>
        <v>161.52</v>
      </c>
      <c r="G477" s="12">
        <f t="shared" si="37"/>
        <v>1226.2</v>
      </c>
      <c r="H477" s="12">
        <f t="shared" si="37"/>
        <v>0.488</v>
      </c>
      <c r="I477" s="12">
        <f t="shared" si="37"/>
        <v>59.9</v>
      </c>
      <c r="J477" s="46">
        <f t="shared" si="37"/>
        <v>0.17300000000000001</v>
      </c>
      <c r="K477" s="46">
        <f t="shared" si="37"/>
        <v>18.727</v>
      </c>
      <c r="L477" s="47">
        <f t="shared" si="37"/>
        <v>250.65</v>
      </c>
      <c r="M477" s="47">
        <f t="shared" si="37"/>
        <v>536.5</v>
      </c>
      <c r="N477" s="47">
        <f t="shared" si="37"/>
        <v>175.29999999999998</v>
      </c>
      <c r="O477" s="47">
        <f t="shared" si="37"/>
        <v>7.81</v>
      </c>
      <c r="P477" s="35"/>
      <c r="Q477" s="25"/>
    </row>
    <row r="478" spans="1:17" ht="18.75">
      <c r="A478" s="11"/>
      <c r="B478" s="11"/>
      <c r="C478" s="10"/>
      <c r="D478" s="46"/>
      <c r="E478" s="12"/>
      <c r="F478" s="12"/>
      <c r="G478" s="12"/>
      <c r="H478" s="12"/>
      <c r="I478" s="12"/>
      <c r="J478" s="46"/>
      <c r="K478" s="46"/>
      <c r="L478" s="47"/>
      <c r="M478" s="47"/>
      <c r="N478" s="47"/>
      <c r="O478" s="47"/>
      <c r="P478" s="35"/>
      <c r="Q478" s="25"/>
    </row>
    <row r="479" spans="1:17" ht="18.75">
      <c r="A479" s="11"/>
      <c r="B479" s="11"/>
      <c r="C479" s="10"/>
      <c r="D479" s="46"/>
      <c r="E479" s="12"/>
      <c r="F479" s="12"/>
      <c r="G479" s="12"/>
      <c r="H479" s="12"/>
      <c r="I479" s="12"/>
      <c r="J479" s="46"/>
      <c r="K479" s="46"/>
      <c r="L479" s="47"/>
      <c r="M479" s="47"/>
      <c r="N479" s="47"/>
      <c r="O479" s="47"/>
      <c r="P479" s="35"/>
      <c r="Q479" s="25"/>
    </row>
    <row r="480" spans="1:17" ht="18.75">
      <c r="A480" s="11"/>
      <c r="B480" s="11"/>
      <c r="C480" s="10"/>
      <c r="D480" s="46"/>
      <c r="E480" s="12"/>
      <c r="F480" s="12"/>
      <c r="G480" s="12"/>
      <c r="H480" s="12"/>
      <c r="I480" s="12"/>
      <c r="J480" s="46"/>
      <c r="K480" s="46"/>
      <c r="L480" s="47"/>
      <c r="M480" s="47"/>
      <c r="N480" s="47"/>
      <c r="O480" s="47"/>
      <c r="P480" s="38"/>
      <c r="Q480" s="25"/>
    </row>
    <row r="481" spans="1:17" ht="18.75">
      <c r="A481" s="11"/>
      <c r="B481" s="11"/>
      <c r="C481" s="10"/>
      <c r="D481" s="46"/>
      <c r="E481" s="12"/>
      <c r="F481" s="12"/>
      <c r="G481" s="12"/>
      <c r="H481" s="12"/>
      <c r="I481" s="12"/>
      <c r="J481" s="46"/>
      <c r="K481" s="46"/>
      <c r="L481" s="47"/>
      <c r="M481" s="47"/>
      <c r="N481" s="47"/>
      <c r="O481" s="47"/>
      <c r="P481" s="38"/>
      <c r="Q481" s="25"/>
    </row>
    <row r="482" spans="1:17" ht="18.75">
      <c r="A482" s="11"/>
      <c r="B482" s="11"/>
      <c r="C482" s="10"/>
      <c r="D482" s="46"/>
      <c r="E482" s="12"/>
      <c r="F482" s="12"/>
      <c r="G482" s="12"/>
      <c r="H482" s="12"/>
      <c r="I482" s="12"/>
      <c r="J482" s="46"/>
      <c r="K482" s="46"/>
      <c r="L482" s="47"/>
      <c r="M482" s="47"/>
      <c r="N482" s="47"/>
      <c r="O482" s="47"/>
      <c r="P482" s="38"/>
      <c r="Q482" s="25"/>
    </row>
    <row r="483" spans="1:17" ht="18.75">
      <c r="A483" s="11"/>
      <c r="B483" s="11"/>
      <c r="C483" s="10"/>
      <c r="D483" s="46"/>
      <c r="E483" s="12"/>
      <c r="F483" s="12"/>
      <c r="G483" s="12"/>
      <c r="H483" s="12"/>
      <c r="I483" s="12"/>
      <c r="J483" s="46"/>
      <c r="K483" s="46"/>
      <c r="L483" s="47"/>
      <c r="M483" s="47"/>
      <c r="N483" s="47"/>
      <c r="O483" s="47"/>
      <c r="P483" s="45"/>
      <c r="Q483" s="25"/>
    </row>
    <row r="484" spans="1:15" ht="18.75">
      <c r="A484" s="20" t="s">
        <v>36</v>
      </c>
      <c r="B484" s="50"/>
      <c r="C484" s="10"/>
      <c r="D484" s="10"/>
      <c r="E484" s="10"/>
      <c r="F484" s="18"/>
      <c r="G484" s="18"/>
      <c r="H484" s="10"/>
      <c r="I484" s="10"/>
      <c r="J484" s="10"/>
      <c r="K484" s="10"/>
      <c r="L484" s="10"/>
      <c r="M484" s="10"/>
      <c r="N484" s="10"/>
      <c r="O484" s="10"/>
    </row>
    <row r="485" spans="1:15" ht="18.75">
      <c r="A485" s="51" t="s">
        <v>96</v>
      </c>
      <c r="B485" s="68"/>
      <c r="C485" s="49"/>
      <c r="D485" s="49"/>
      <c r="E485" s="49"/>
      <c r="F485" s="40"/>
      <c r="G485" s="40"/>
      <c r="H485" s="49"/>
      <c r="I485" s="49"/>
      <c r="J485" s="49"/>
      <c r="K485" s="49"/>
      <c r="L485" s="49"/>
      <c r="M485" s="49"/>
      <c r="N485" s="49"/>
      <c r="O485" s="49"/>
    </row>
    <row r="486" spans="1:15" ht="37.5">
      <c r="A486" s="9" t="s">
        <v>151</v>
      </c>
      <c r="B486" s="10" t="s">
        <v>152</v>
      </c>
      <c r="C486" s="10" t="s">
        <v>153</v>
      </c>
      <c r="D486" s="10">
        <v>15.12</v>
      </c>
      <c r="E486" s="10">
        <v>10.5</v>
      </c>
      <c r="F486" s="10">
        <v>26.6</v>
      </c>
      <c r="G486" s="10">
        <v>243.5</v>
      </c>
      <c r="H486" s="10">
        <v>0.04</v>
      </c>
      <c r="I486" s="10">
        <v>0.17</v>
      </c>
      <c r="J486" s="10">
        <v>0.04</v>
      </c>
      <c r="K486" s="10">
        <v>0.2</v>
      </c>
      <c r="L486" s="10">
        <v>128.5</v>
      </c>
      <c r="M486" s="10">
        <v>172.4</v>
      </c>
      <c r="N486" s="10">
        <v>18.7</v>
      </c>
      <c r="O486" s="10">
        <v>0.6</v>
      </c>
    </row>
    <row r="487" spans="1:16" ht="18.75">
      <c r="A487" s="17" t="s">
        <v>22</v>
      </c>
      <c r="B487" s="10" t="s">
        <v>23</v>
      </c>
      <c r="C487" s="10" t="s">
        <v>115</v>
      </c>
      <c r="D487" s="10">
        <v>0.14</v>
      </c>
      <c r="E487" s="10">
        <v>0.03</v>
      </c>
      <c r="F487" s="10">
        <v>15.02</v>
      </c>
      <c r="G487" s="10">
        <v>61</v>
      </c>
      <c r="H487" s="10">
        <v>0</v>
      </c>
      <c r="I487" s="10">
        <v>0.03</v>
      </c>
      <c r="J487" s="10">
        <v>0</v>
      </c>
      <c r="K487" s="10">
        <v>0</v>
      </c>
      <c r="L487" s="10">
        <v>3.72</v>
      </c>
      <c r="M487" s="10">
        <v>5.4</v>
      </c>
      <c r="N487" s="10">
        <v>2.87</v>
      </c>
      <c r="O487" s="10">
        <v>0.58</v>
      </c>
      <c r="P487" s="15"/>
    </row>
    <row r="488" spans="1:15" ht="18.75">
      <c r="A488" s="9" t="s">
        <v>50</v>
      </c>
      <c r="B488" s="10"/>
      <c r="C488" s="14" t="s">
        <v>30</v>
      </c>
      <c r="D488" s="10">
        <v>5.42</v>
      </c>
      <c r="E488" s="10">
        <v>13.2</v>
      </c>
      <c r="F488" s="10">
        <v>23.5</v>
      </c>
      <c r="G488" s="10">
        <v>274.75</v>
      </c>
      <c r="H488" s="10">
        <v>0.11</v>
      </c>
      <c r="I488" s="10">
        <v>0</v>
      </c>
      <c r="J488" s="10">
        <v>18</v>
      </c>
      <c r="K488" s="10">
        <v>0.15</v>
      </c>
      <c r="L488" s="10">
        <v>31</v>
      </c>
      <c r="M488" s="10">
        <v>89</v>
      </c>
      <c r="N488" s="10">
        <v>13</v>
      </c>
      <c r="O488" s="10">
        <v>1.3</v>
      </c>
    </row>
    <row r="489" spans="1:18" ht="18.75">
      <c r="A489" s="57"/>
      <c r="B489" s="57"/>
      <c r="C489" s="54"/>
      <c r="D489" s="54"/>
      <c r="E489" s="54"/>
      <c r="F489" s="54"/>
      <c r="G489" s="54"/>
      <c r="H489" s="54"/>
      <c r="I489" s="54"/>
      <c r="J489" s="54"/>
      <c r="K489" s="54"/>
      <c r="L489" s="69"/>
      <c r="M489" s="69"/>
      <c r="N489" s="69"/>
      <c r="O489" s="69"/>
      <c r="P489" s="4"/>
      <c r="Q489" s="4"/>
      <c r="R489" s="4"/>
    </row>
    <row r="490" spans="1:15" ht="18.75">
      <c r="A490" s="11" t="s">
        <v>58</v>
      </c>
      <c r="B490" s="11"/>
      <c r="C490" s="10"/>
      <c r="D490" s="12">
        <f>SUM(D486:D489)</f>
        <v>20.68</v>
      </c>
      <c r="E490" s="12">
        <f aca="true" t="shared" si="38" ref="E490:O490">SUM(E486:E489)</f>
        <v>23.729999999999997</v>
      </c>
      <c r="F490" s="12">
        <f t="shared" si="38"/>
        <v>65.12</v>
      </c>
      <c r="G490" s="12">
        <f t="shared" si="38"/>
        <v>579.25</v>
      </c>
      <c r="H490" s="12">
        <f t="shared" si="38"/>
        <v>0.15</v>
      </c>
      <c r="I490" s="12">
        <f t="shared" si="38"/>
        <v>0.2</v>
      </c>
      <c r="J490" s="12">
        <f t="shared" si="38"/>
        <v>18.04</v>
      </c>
      <c r="K490" s="12">
        <f t="shared" si="38"/>
        <v>0.35</v>
      </c>
      <c r="L490" s="12">
        <f t="shared" si="38"/>
        <v>163.22</v>
      </c>
      <c r="M490" s="12">
        <f t="shared" si="38"/>
        <v>266.8</v>
      </c>
      <c r="N490" s="12">
        <f t="shared" si="38"/>
        <v>34.57</v>
      </c>
      <c r="O490" s="12">
        <f t="shared" si="38"/>
        <v>2.48</v>
      </c>
    </row>
    <row r="491" spans="1:15" ht="18.75">
      <c r="A491" s="11"/>
      <c r="B491" s="11"/>
      <c r="C491" s="10"/>
      <c r="D491" s="10"/>
      <c r="E491" s="10"/>
      <c r="F491" s="10"/>
      <c r="G491" s="10"/>
      <c r="H491" s="10"/>
      <c r="I491" s="10"/>
      <c r="J491" s="10"/>
      <c r="K491" s="10"/>
      <c r="L491" s="48"/>
      <c r="M491" s="48"/>
      <c r="N491" s="48"/>
      <c r="O491" s="48"/>
    </row>
    <row r="492" spans="1:15" ht="18.75">
      <c r="A492" s="11" t="s">
        <v>39</v>
      </c>
      <c r="B492" s="11"/>
      <c r="C492" s="10"/>
      <c r="D492" s="12">
        <f aca="true" t="shared" si="39" ref="D492:O492">D464+D477+D490</f>
        <v>79.64000000000001</v>
      </c>
      <c r="E492" s="12">
        <f t="shared" si="39"/>
        <v>82.07</v>
      </c>
      <c r="F492" s="12">
        <f t="shared" si="39"/>
        <v>323.18</v>
      </c>
      <c r="G492" s="12">
        <f t="shared" si="39"/>
        <v>2720.36</v>
      </c>
      <c r="H492" s="12">
        <f t="shared" si="39"/>
        <v>1.0879999999999999</v>
      </c>
      <c r="I492" s="12">
        <f t="shared" si="39"/>
        <v>62.730000000000004</v>
      </c>
      <c r="J492" s="12">
        <f t="shared" si="39"/>
        <v>18.243</v>
      </c>
      <c r="K492" s="12">
        <f t="shared" si="39"/>
        <v>37.217000000000006</v>
      </c>
      <c r="L492" s="12">
        <f t="shared" si="39"/>
        <v>546.07</v>
      </c>
      <c r="M492" s="12">
        <f t="shared" si="39"/>
        <v>1026.1</v>
      </c>
      <c r="N492" s="12">
        <f t="shared" si="39"/>
        <v>242.36999999999998</v>
      </c>
      <c r="O492" s="12">
        <f t="shared" si="39"/>
        <v>13.29</v>
      </c>
    </row>
    <row r="493" spans="1:15" ht="18.75">
      <c r="A493" s="11"/>
      <c r="B493" s="11"/>
      <c r="C493" s="10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</row>
    <row r="494" spans="1:15" ht="18.75">
      <c r="A494" s="11" t="s">
        <v>103</v>
      </c>
      <c r="B494" s="11"/>
      <c r="C494" s="10"/>
      <c r="D494" s="12">
        <f aca="true" t="shared" si="40" ref="D494:O494">D39+D94+D155+D219+D276+D314+D367+D395+D430+D492</f>
        <v>654.93</v>
      </c>
      <c r="E494" s="12">
        <f t="shared" si="40"/>
        <v>628.4860000000001</v>
      </c>
      <c r="F494" s="12">
        <f t="shared" si="40"/>
        <v>2690.83</v>
      </c>
      <c r="G494" s="12">
        <f t="shared" si="40"/>
        <v>21172.796</v>
      </c>
      <c r="H494" s="12">
        <f t="shared" si="40"/>
        <v>10.312999999999999</v>
      </c>
      <c r="I494" s="12">
        <f t="shared" si="40"/>
        <v>617.607</v>
      </c>
      <c r="J494" s="12">
        <f t="shared" si="40"/>
        <v>289.534</v>
      </c>
      <c r="K494" s="12">
        <f t="shared" si="40"/>
        <v>143.761</v>
      </c>
      <c r="L494" s="12">
        <f t="shared" si="40"/>
        <v>4520.07</v>
      </c>
      <c r="M494" s="12">
        <f t="shared" si="40"/>
        <v>8631.764</v>
      </c>
      <c r="N494" s="12">
        <f t="shared" si="40"/>
        <v>2673.1800000000003</v>
      </c>
      <c r="O494" s="12">
        <f t="shared" si="40"/>
        <v>139.50099999999998</v>
      </c>
    </row>
    <row r="495" spans="1:15" ht="18.75">
      <c r="A495" s="11" t="s">
        <v>104</v>
      </c>
      <c r="B495" s="11"/>
      <c r="C495" s="10"/>
      <c r="D495" s="10"/>
      <c r="E495" s="46"/>
      <c r="F495" s="46"/>
      <c r="G495" s="46"/>
      <c r="H495" s="46"/>
      <c r="I495" s="46"/>
      <c r="J495" s="12"/>
      <c r="K495" s="12"/>
      <c r="L495" s="46"/>
      <c r="M495" s="46"/>
      <c r="N495" s="12"/>
      <c r="O495" s="22"/>
    </row>
    <row r="496" spans="1:15" ht="18.75">
      <c r="A496" s="9"/>
      <c r="B496" s="9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1:15" ht="12.7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1:15" ht="12.75">
      <c r="A498" s="3" t="s">
        <v>40</v>
      </c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548" spans="16:18" ht="12.75">
      <c r="P548" s="4"/>
      <c r="Q548" s="4"/>
      <c r="R548" s="4"/>
    </row>
    <row r="584" ht="43.5" customHeight="1"/>
    <row r="585" ht="40.5" customHeight="1"/>
    <row r="586" ht="27.75" customHeight="1"/>
    <row r="590" ht="18.75" customHeight="1"/>
    <row r="594" ht="18.75" customHeight="1"/>
    <row r="595" ht="36.75" customHeight="1"/>
    <row r="604" ht="18.75" customHeight="1"/>
    <row r="607" ht="18.75" customHeight="1"/>
    <row r="618" spans="16:18" ht="12.75">
      <c r="P618" s="4"/>
      <c r="Q618" s="4"/>
      <c r="R618" s="4"/>
    </row>
  </sheetData>
  <mergeCells count="17">
    <mergeCell ref="A477:B477"/>
    <mergeCell ref="N7:N8"/>
    <mergeCell ref="O7:O8"/>
    <mergeCell ref="J7:J8"/>
    <mergeCell ref="K7:K8"/>
    <mergeCell ref="L7:L8"/>
    <mergeCell ref="M7:M8"/>
    <mergeCell ref="D6:G6"/>
    <mergeCell ref="H6:K6"/>
    <mergeCell ref="L6:O6"/>
    <mergeCell ref="A7:A8"/>
    <mergeCell ref="C7:C8"/>
    <mergeCell ref="D7:D8"/>
    <mergeCell ref="E7:E8"/>
    <mergeCell ref="F7:F8"/>
    <mergeCell ref="H7:H8"/>
    <mergeCell ref="I7:I8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landscape" paperSize="9" r:id="rId1"/>
  <ignoredErrors>
    <ignoredError sqref="J1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ozerovaii</cp:lastModifiedBy>
  <cp:lastPrinted>2023-07-18T09:20:24Z</cp:lastPrinted>
  <dcterms:created xsi:type="dcterms:W3CDTF">1996-10-08T23:32:33Z</dcterms:created>
  <dcterms:modified xsi:type="dcterms:W3CDTF">2023-10-25T06:40:57Z</dcterms:modified>
  <cp:category/>
  <cp:version/>
  <cp:contentType/>
  <cp:contentStatus/>
</cp:coreProperties>
</file>